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540" windowWidth="28215" windowHeight="11955" activeTab="1"/>
  </bookViews>
  <sheets>
    <sheet name="Instrucciones" sheetId="1" r:id="rId1"/>
    <sheet name="ANEXO V CP00075-2026" sheetId="2" r:id="rId2"/>
  </sheets>
  <calcPr calcId="145621"/>
</workbook>
</file>

<file path=xl/calcChain.xml><?xml version="1.0" encoding="utf-8"?>
<calcChain xmlns="http://schemas.openxmlformats.org/spreadsheetml/2006/main">
  <c r="F35" i="2" l="1"/>
  <c r="H25" i="2"/>
  <c r="H22" i="2"/>
  <c r="G22" i="2"/>
  <c r="H21" i="2"/>
  <c r="G21" i="2"/>
  <c r="H20" i="2"/>
  <c r="G20" i="2"/>
  <c r="G25" i="2" s="1"/>
  <c r="H19" i="2"/>
  <c r="G19" i="2"/>
  <c r="H18" i="2"/>
  <c r="G18" i="2"/>
  <c r="B18" i="2"/>
  <c r="G26" i="2" l="1"/>
  <c r="G27" i="2" s="1"/>
  <c r="B19" i="2"/>
  <c r="B20" i="2" s="1"/>
  <c r="B21" i="2" l="1"/>
  <c r="B22" i="2"/>
  <c r="B35" i="2" l="1"/>
</calcChain>
</file>

<file path=xl/sharedStrings.xml><?xml version="1.0" encoding="utf-8"?>
<sst xmlns="http://schemas.openxmlformats.org/spreadsheetml/2006/main" count="40" uniqueCount="37">
  <si>
    <t>INSTRUCCIONES DE CUMPLIMENTACIÓN DEL ANEXO V</t>
  </si>
  <si>
    <t>Las empresas licitadoras deberán presentar la oferta económica y el resto de los criterios cuantificables mediante la aplicación de fórmulas automáticas a través del documento del Anexo V en donde se indican todos los criterios de adjudicación reflejados en el “Anexo XI Criterios de adjudicación”.</t>
  </si>
  <si>
    <t>Se presentará el formulario/modelo del Anexo V con caracteres claros o escrito a máquina y no se aceptarán aquellos que contengan omisiones, errores o tachaduras que impidan conocer claramente su contenido.</t>
  </si>
  <si>
    <t>El Órgano de Contratación estará facultado para excluir a las empresas licitadoras de la presente licitación por las siguientes causas:</t>
  </si>
  <si>
    <t xml:space="preserve"> - Cuando la oferta no se presente conforme a los términos establecidos en el presente pliego.</t>
  </si>
  <si>
    <t xml:space="preserve"> - Cuando no se oferte la totalidad de los conceptos definidos en el presente pliego.</t>
  </si>
  <si>
    <t xml:space="preserve"> - Cuando alguno de los conceptos ofertados sea de importe igual o inferior a cero.</t>
  </si>
  <si>
    <t xml:space="preserve"> - Cuando alguno de los conceptos ofertados sea superior al importe máximo unitario de licitación.</t>
  </si>
  <si>
    <t xml:space="preserve"> - Cuando no se presente la documentación justificativa requerida en la presente licitación.</t>
  </si>
  <si>
    <t>Las proposiciones económicas presentadas se podrán considerar como anormales cuando las mismas sean inferiores al Presupuesto Base de Licitación en más de 20% unidades porcentuales.</t>
  </si>
  <si>
    <t xml:space="preserve">Anexo V.- </t>
  </si>
  <si>
    <t>Modelo de proposición económica y demás criterios automáticos sometidos a fórmulas</t>
  </si>
  <si>
    <t>Exp. CP00075/2026</t>
  </si>
  <si>
    <t>Contratación del “Suministro de cajones basculantes para medicación para el Hospital de Sant Cugat” de ASEPEYO, Mutua Colaboradora con la Seguridad Social nº151.</t>
  </si>
  <si>
    <t xml:space="preserve">Don/Doña…….........................., con residencia en ............................., provincia de ......................, con DNI número ..............., enterado/a de las condiciones y requisitos que se exigen para la adjudicación del contrato de ......................................, se compromete en su propio nombre y derecho/en nombre de la Empresa .........................., con NIF/CIF ............................., con domicilio en ....................................., calle ...................................., nº ......., código postal ..........................., teléfono ................................., fax ..........................., a la cual representa, a tomar a su cargo la ejecución del citado contrato con estricta sujeción a los expresados requisitos y condiciones, aceptando incondicionalmente las cláusulas del Pliego de cláusulas administrativas particulares y de prescripciones técnicas.
A los efectos de lo expresado en el párrafo anterior se compromete a ejecutar el contrato de acuerdo con las siguientes condiciones: 
</t>
  </si>
  <si>
    <t>LOTE ÚNICO</t>
  </si>
  <si>
    <t>Criterio 1.1.- Oferta económica.</t>
  </si>
  <si>
    <t>Item</t>
  </si>
  <si>
    <t>CONCEPTO</t>
  </si>
  <si>
    <t>IMPORTE
UNITARIO
LICITACION</t>
  </si>
  <si>
    <t>IMPORTE
UNITARIO
OFERTADO
(A)</t>
  </si>
  <si>
    <t>ESTIMACION
UNIDADES
(B)</t>
  </si>
  <si>
    <t>IMPORTE
TOTAL
OFERTADO
(A x B)</t>
  </si>
  <si>
    <t>Módulo basculante de 2 compartimentos</t>
  </si>
  <si>
    <t>Módulo basculante de 3 compartimentos</t>
  </si>
  <si>
    <t>Módulo basculante de 4 compartimentos</t>
  </si>
  <si>
    <t>Módulo basculante de 5 compartimentos</t>
  </si>
  <si>
    <t>Módulo basculante de 6 compartimentos</t>
  </si>
  <si>
    <t>IMPORTE TOTAL OFERTADO (sin impuestos)</t>
  </si>
  <si>
    <t>IVA 21%</t>
  </si>
  <si>
    <t>IMPORTE TOTAL OFERTADO (con impuestos)</t>
  </si>
  <si>
    <t>Criterio 1.2.- Reducción del plazo de entrega exigido en el PPT.</t>
  </si>
  <si>
    <t>PLAZO DE ENTREGA OFERTADO</t>
  </si>
  <si>
    <t>En ...................................., a ....... de ..........de 20….</t>
  </si>
  <si>
    <t>PRESIDENCIA DE LA MESA DE CONTRATACIÓN</t>
  </si>
  <si>
    <t>ASEPEYO</t>
  </si>
  <si>
    <t>Mejora ofertada del plazo de entrega del equipamiento objeto sobre los 30 días hábiles máximos exigidos en los pliegos. Se deberá ofertar por días completos.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</si>
</sst>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"/>
    <numFmt numFmtId="165" formatCode="#,##0.00\ [$€-1]"/>
  </numFmts>
  <fonts count="27">
    <font>
      <sz val="11"/>
      <color theme="1"/>
      <name val="Calibri"/>
      <scheme val="minor"/>
    </font>
    <font>
      <b/>
      <i/>
      <sz val="11"/>
      <color theme="1"/>
      <name val="Calibri"/>
      <scheme val="minor"/>
    </font>
    <font>
      <sz val="11"/>
      <color theme="1"/>
      <name val="Calibri"/>
      <scheme val="minor"/>
    </font>
    <font>
      <b/>
      <sz val="14"/>
      <color rgb="FFFFFFFF"/>
      <name val="Arial"/>
    </font>
    <font>
      <sz val="11"/>
      <name val="Calibri"/>
    </font>
    <font>
      <b/>
      <sz val="14"/>
      <color theme="1"/>
      <name val="Arial"/>
    </font>
    <font>
      <sz val="11"/>
      <color theme="1"/>
      <name val="Arial"/>
    </font>
    <font>
      <b/>
      <sz val="20"/>
      <color theme="1"/>
      <name val="Arial"/>
    </font>
    <font>
      <sz val="12"/>
      <color theme="1"/>
      <name val="Arial"/>
    </font>
    <font>
      <b/>
      <i/>
      <sz val="16"/>
      <color rgb="FF0070C0"/>
      <name val="Arial"/>
    </font>
    <font>
      <b/>
      <sz val="12"/>
      <color rgb="FF000080"/>
      <name val="Arial"/>
    </font>
    <font>
      <b/>
      <sz val="14"/>
      <color rgb="FF0070C0"/>
      <name val="Arial"/>
    </font>
    <font>
      <b/>
      <sz val="11"/>
      <color rgb="FF000080"/>
      <name val="Arial"/>
    </font>
    <font>
      <b/>
      <i/>
      <sz val="10"/>
      <color theme="1"/>
      <name val="Calibri"/>
    </font>
    <font>
      <b/>
      <i/>
      <sz val="10"/>
      <color rgb="FF000000"/>
      <name val="Calibri"/>
    </font>
    <font>
      <b/>
      <sz val="11"/>
      <color theme="1"/>
      <name val="Arial"/>
    </font>
    <font>
      <b/>
      <i/>
      <sz val="11"/>
      <color theme="1"/>
      <name val="Arial"/>
    </font>
    <font>
      <sz val="11"/>
      <color rgb="FF000000"/>
      <name val="Arial"/>
    </font>
    <font>
      <b/>
      <sz val="11"/>
      <color rgb="FF0000FF"/>
      <name val="Arial"/>
    </font>
    <font>
      <sz val="10"/>
      <color theme="1"/>
      <name val="Arial"/>
    </font>
    <font>
      <b/>
      <u/>
      <sz val="11"/>
      <color theme="1"/>
      <name val="Arial"/>
    </font>
    <font>
      <sz val="11"/>
      <color theme="1"/>
      <name val="Arial"/>
    </font>
    <font>
      <b/>
      <sz val="12"/>
      <color theme="1"/>
      <name val="Arial"/>
    </font>
    <font>
      <i/>
      <sz val="10"/>
      <color theme="1"/>
      <name val="Arial"/>
    </font>
    <font>
      <b/>
      <sz val="12"/>
      <color rgb="FF0000FF"/>
      <name val="Arial"/>
    </font>
    <font>
      <b/>
      <i/>
      <sz val="12"/>
      <color rgb="FF0000FF"/>
      <name val="Arial"/>
    </font>
    <font>
      <sz val="14"/>
      <color theme="1"/>
      <name val="Arial"/>
    </font>
  </fonts>
  <fills count="8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CFE2F3"/>
        <bgColor rgb="FFCFE2F3"/>
      </patternFill>
    </fill>
    <fill>
      <patternFill patternType="solid">
        <fgColor rgb="FFEFEFEF"/>
        <bgColor rgb="FFEFEFEF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3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FFFFFF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FFFFFF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FFFFFF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FFFFFF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hair">
        <color rgb="FFFFFFFF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hair">
        <color rgb="FFFFFFFF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95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3" borderId="15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165" fontId="17" fillId="0" borderId="21" xfId="0" applyNumberFormat="1" applyFont="1" applyBorder="1" applyAlignment="1">
      <alignment horizontal="right" vertical="center" wrapText="1"/>
    </xf>
    <xf numFmtId="165" fontId="18" fillId="0" borderId="21" xfId="0" applyNumberFormat="1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164" fontId="15" fillId="0" borderId="22" xfId="0" applyNumberFormat="1" applyFont="1" applyBorder="1" applyAlignment="1">
      <alignment horizontal="right" vertical="center"/>
    </xf>
    <xf numFmtId="0" fontId="19" fillId="0" borderId="0" xfId="0" applyFont="1" applyAlignment="1">
      <alignment vertical="center"/>
    </xf>
    <xf numFmtId="49" fontId="20" fillId="4" borderId="23" xfId="0" applyNumberFormat="1" applyFont="1" applyFill="1" applyBorder="1" applyAlignment="1">
      <alignment horizontal="center" vertical="center" wrapText="1"/>
    </xf>
    <xf numFmtId="0" fontId="16" fillId="4" borderId="24" xfId="0" applyFont="1" applyFill="1" applyBorder="1" applyAlignment="1">
      <alignment vertical="center" wrapText="1"/>
    </xf>
    <xf numFmtId="165" fontId="17" fillId="4" borderId="25" xfId="0" applyNumberFormat="1" applyFont="1" applyFill="1" applyBorder="1" applyAlignment="1">
      <alignment horizontal="right" vertical="center" wrapText="1"/>
    </xf>
    <xf numFmtId="165" fontId="18" fillId="4" borderId="25" xfId="0" applyNumberFormat="1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164" fontId="15" fillId="4" borderId="26" xfId="0" applyNumberFormat="1" applyFont="1" applyFill="1" applyBorder="1" applyAlignment="1">
      <alignment horizontal="right" vertical="center"/>
    </xf>
    <xf numFmtId="49" fontId="6" fillId="0" borderId="23" xfId="0" applyNumberFormat="1" applyFont="1" applyBorder="1" applyAlignment="1">
      <alignment horizontal="center" vertical="center" wrapText="1"/>
    </xf>
    <xf numFmtId="0" fontId="6" fillId="0" borderId="24" xfId="0" applyFont="1" applyBorder="1" applyAlignment="1">
      <alignment vertical="center" wrapText="1"/>
    </xf>
    <xf numFmtId="165" fontId="17" fillId="0" borderId="25" xfId="0" applyNumberFormat="1" applyFont="1" applyBorder="1" applyAlignment="1">
      <alignment horizontal="right" vertical="center"/>
    </xf>
    <xf numFmtId="165" fontId="18" fillId="5" borderId="25" xfId="0" applyNumberFormat="1" applyFont="1" applyFill="1" applyBorder="1" applyAlignment="1">
      <alignment horizontal="right" vertical="center"/>
    </xf>
    <xf numFmtId="3" fontId="6" fillId="6" borderId="9" xfId="0" applyNumberFormat="1" applyFont="1" applyFill="1" applyBorder="1" applyAlignment="1">
      <alignment horizontal="center" vertical="center"/>
    </xf>
    <xf numFmtId="165" fontId="15" fillId="0" borderId="26" xfId="0" applyNumberFormat="1" applyFont="1" applyBorder="1" applyAlignment="1">
      <alignment horizontal="right" vertical="center"/>
    </xf>
    <xf numFmtId="165" fontId="17" fillId="0" borderId="27" xfId="0" applyNumberFormat="1" applyFont="1" applyBorder="1" applyAlignment="1">
      <alignment horizontal="right" vertical="center" wrapText="1"/>
    </xf>
    <xf numFmtId="49" fontId="6" fillId="0" borderId="28" xfId="0" applyNumberFormat="1" applyFont="1" applyBorder="1" applyAlignment="1">
      <alignment horizontal="center" vertical="center" wrapText="1"/>
    </xf>
    <xf numFmtId="0" fontId="6" fillId="0" borderId="29" xfId="0" applyFont="1" applyBorder="1" applyAlignment="1">
      <alignment vertical="center" wrapText="1"/>
    </xf>
    <xf numFmtId="165" fontId="17" fillId="0" borderId="30" xfId="0" applyNumberFormat="1" applyFont="1" applyBorder="1" applyAlignment="1">
      <alignment horizontal="right" vertical="center" wrapText="1"/>
    </xf>
    <xf numFmtId="165" fontId="18" fillId="0" borderId="30" xfId="0" applyNumberFormat="1" applyFont="1" applyBorder="1" applyAlignment="1">
      <alignment horizontal="right" vertical="center" wrapText="1"/>
    </xf>
    <xf numFmtId="165" fontId="6" fillId="0" borderId="30" xfId="0" applyNumberFormat="1" applyFont="1" applyBorder="1" applyAlignment="1">
      <alignment horizontal="center" vertical="center" wrapText="1"/>
    </xf>
    <xf numFmtId="164" fontId="15" fillId="0" borderId="31" xfId="0" applyNumberFormat="1" applyFont="1" applyBorder="1" applyAlignment="1">
      <alignment horizontal="right" vertical="center"/>
    </xf>
    <xf numFmtId="0" fontId="1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5" fillId="7" borderId="0" xfId="0" applyFont="1" applyFill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164" fontId="19" fillId="0" borderId="0" xfId="0" applyNumberFormat="1" applyFont="1" applyAlignment="1">
      <alignment vertical="center" wrapText="1"/>
    </xf>
    <xf numFmtId="0" fontId="21" fillId="0" borderId="0" xfId="0" applyFont="1" applyAlignment="1">
      <alignment vertical="center"/>
    </xf>
    <xf numFmtId="164" fontId="6" fillId="0" borderId="0" xfId="0" applyNumberFormat="1" applyFont="1" applyAlignment="1">
      <alignment horizontal="center" vertical="center" wrapText="1"/>
    </xf>
    <xf numFmtId="164" fontId="16" fillId="0" borderId="0" xfId="0" applyNumberFormat="1" applyFont="1" applyAlignment="1">
      <alignment horizontal="right" vertical="center"/>
    </xf>
    <xf numFmtId="165" fontId="22" fillId="0" borderId="32" xfId="0" applyNumberFormat="1" applyFont="1" applyBorder="1" applyAlignment="1">
      <alignment horizontal="right" vertical="center"/>
    </xf>
    <xf numFmtId="164" fontId="23" fillId="0" borderId="0" xfId="0" applyNumberFormat="1" applyFont="1" applyAlignment="1">
      <alignment horizontal="right" vertical="center"/>
    </xf>
    <xf numFmtId="165" fontId="19" fillId="0" borderId="15" xfId="0" applyNumberFormat="1" applyFont="1" applyBorder="1" applyAlignment="1">
      <alignment horizontal="right" vertical="center"/>
    </xf>
    <xf numFmtId="165" fontId="22" fillId="0" borderId="15" xfId="0" applyNumberFormat="1" applyFont="1" applyBorder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49" fontId="6" fillId="0" borderId="19" xfId="0" applyNumberFormat="1" applyFont="1" applyBorder="1" applyAlignment="1">
      <alignment vertical="center" wrapText="1"/>
    </xf>
    <xf numFmtId="0" fontId="18" fillId="0" borderId="22" xfId="0" applyFont="1" applyBorder="1" applyAlignment="1">
      <alignment horizontal="center" vertical="center"/>
    </xf>
    <xf numFmtId="3" fontId="18" fillId="5" borderId="26" xfId="0" applyNumberFormat="1" applyFont="1" applyFill="1" applyBorder="1" applyAlignment="1">
      <alignment horizontal="center" vertical="center"/>
    </xf>
    <xf numFmtId="49" fontId="6" fillId="0" borderId="28" xfId="0" applyNumberFormat="1" applyFont="1" applyBorder="1" applyAlignment="1">
      <alignment vertical="center" wrapText="1"/>
    </xf>
    <xf numFmtId="165" fontId="18" fillId="0" borderId="31" xfId="0" applyNumberFormat="1" applyFont="1" applyBorder="1" applyAlignment="1">
      <alignment horizontal="right" vertical="center" wrapText="1"/>
    </xf>
    <xf numFmtId="165" fontId="6" fillId="0" borderId="0" xfId="0" applyNumberFormat="1" applyFont="1" applyAlignment="1">
      <alignment horizontal="right" vertical="center" wrapText="1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164" fontId="24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12" xfId="0" applyFont="1" applyBorder="1" applyAlignment="1">
      <alignment horizontal="center" vertical="center" wrapText="1"/>
    </xf>
    <xf numFmtId="0" fontId="4" fillId="0" borderId="13" xfId="0" applyFont="1" applyBorder="1"/>
    <xf numFmtId="0" fontId="4" fillId="0" borderId="14" xfId="0" applyFont="1" applyBorder="1"/>
    <xf numFmtId="0" fontId="13" fillId="3" borderId="33" xfId="0" applyFont="1" applyFill="1" applyBorder="1" applyAlignment="1">
      <alignment horizontal="center" vertical="center" wrapText="1"/>
    </xf>
    <xf numFmtId="0" fontId="4" fillId="0" borderId="17" xfId="0" applyFont="1" applyBorder="1"/>
    <xf numFmtId="0" fontId="6" fillId="0" borderId="34" xfId="0" applyFont="1" applyBorder="1" applyAlignment="1">
      <alignment vertical="center" wrapText="1"/>
    </xf>
    <xf numFmtId="0" fontId="4" fillId="0" borderId="35" xfId="0" applyFont="1" applyBorder="1"/>
    <xf numFmtId="0" fontId="6" fillId="0" borderId="9" xfId="0" applyFont="1" applyBorder="1" applyAlignment="1">
      <alignment vertical="center" wrapText="1"/>
    </xf>
    <xf numFmtId="0" fontId="4" fillId="0" borderId="11" xfId="0" applyFont="1" applyBorder="1"/>
    <xf numFmtId="0" fontId="6" fillId="0" borderId="36" xfId="0" applyFont="1" applyBorder="1" applyAlignment="1">
      <alignment vertical="center" wrapText="1"/>
    </xf>
    <xf numFmtId="0" fontId="4" fillId="0" borderId="37" xfId="0" applyFont="1" applyBorder="1"/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/>
    <xf numFmtId="0" fontId="4" fillId="0" borderId="3" xfId="0" applyFont="1" applyBorder="1"/>
    <xf numFmtId="0" fontId="3" fillId="2" borderId="4" xfId="0" applyFont="1" applyFill="1" applyBorder="1" applyAlignment="1">
      <alignment horizontal="left" vertical="center" wrapText="1"/>
    </xf>
    <xf numFmtId="0" fontId="0" fillId="0" borderId="0" xfId="0" applyFont="1" applyAlignment="1"/>
    <xf numFmtId="0" fontId="4" fillId="0" borderId="5" xfId="0" applyFont="1" applyBorder="1"/>
    <xf numFmtId="0" fontId="3" fillId="2" borderId="6" xfId="0" applyFont="1" applyFill="1" applyBorder="1" applyAlignment="1">
      <alignment horizontal="left" vertical="center" wrapText="1"/>
    </xf>
    <xf numFmtId="0" fontId="4" fillId="0" borderId="7" xfId="0" applyFont="1" applyBorder="1"/>
    <xf numFmtId="0" fontId="4" fillId="0" borderId="8" xfId="0" applyFont="1" applyBorder="1"/>
    <xf numFmtId="0" fontId="3" fillId="2" borderId="1" xfId="0" applyFont="1" applyFill="1" applyBorder="1" applyAlignment="1">
      <alignment horizontal="right" vertical="center" wrapText="1"/>
    </xf>
    <xf numFmtId="0" fontId="8" fillId="0" borderId="9" xfId="0" applyFont="1" applyBorder="1" applyAlignment="1">
      <alignment horizontal="left" vertical="center" wrapText="1"/>
    </xf>
    <xf numFmtId="0" fontId="4" fillId="0" borderId="10" xfId="0" applyFont="1" applyBorder="1"/>
  </cellXfs>
  <cellStyles count="1">
    <cellStyle name="Normal" xfId="0" builtinId="0"/>
  </cellStyles>
  <dxfs count="3">
    <dxf>
      <font>
        <b/>
        <color rgb="FF000000"/>
      </font>
      <fill>
        <patternFill patternType="solid">
          <fgColor rgb="FFF4CCCC"/>
          <bgColor rgb="FFF4CCCC"/>
        </patternFill>
      </fill>
    </dxf>
    <dxf>
      <font>
        <color rgb="FF000000"/>
      </font>
      <fill>
        <patternFill patternType="solid">
          <fgColor rgb="FFF4CCCC"/>
          <bgColor rgb="FFF4CCCC"/>
        </patternFill>
      </fill>
    </dxf>
    <dxf>
      <font>
        <b/>
        <color rgb="FF00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A13"/>
  <sheetViews>
    <sheetView workbookViewId="0"/>
  </sheetViews>
  <sheetFormatPr baseColWidth="10" defaultColWidth="14.42578125" defaultRowHeight="15" customHeight="1"/>
  <cols>
    <col min="1" max="1" width="100.140625" customWidth="1"/>
  </cols>
  <sheetData>
    <row r="2" spans="1:1">
      <c r="A2" s="1" t="s">
        <v>0</v>
      </c>
    </row>
    <row r="4" spans="1:1">
      <c r="A4" s="2" t="s">
        <v>1</v>
      </c>
    </row>
    <row r="5" spans="1:1">
      <c r="A5" s="2" t="s">
        <v>2</v>
      </c>
    </row>
    <row r="6" spans="1:1">
      <c r="A6" s="2" t="s">
        <v>3</v>
      </c>
    </row>
    <row r="7" spans="1:1">
      <c r="A7" s="2" t="s">
        <v>4</v>
      </c>
    </row>
    <row r="8" spans="1:1">
      <c r="A8" s="2" t="s">
        <v>5</v>
      </c>
    </row>
    <row r="9" spans="1:1">
      <c r="A9" s="2" t="s">
        <v>6</v>
      </c>
    </row>
    <row r="10" spans="1:1">
      <c r="A10" s="2" t="s">
        <v>7</v>
      </c>
    </row>
    <row r="11" spans="1:1">
      <c r="A11" s="2" t="s">
        <v>8</v>
      </c>
    </row>
    <row r="13" spans="1:1">
      <c r="A13" s="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0"/>
  <sheetViews>
    <sheetView showGridLines="0" tabSelected="1" workbookViewId="0">
      <selection activeCell="D39" sqref="D39"/>
    </sheetView>
  </sheetViews>
  <sheetFormatPr baseColWidth="10" defaultColWidth="14.42578125" defaultRowHeight="15" customHeight="1"/>
  <cols>
    <col min="1" max="1" width="1.5703125" customWidth="1"/>
    <col min="2" max="2" width="7.28515625" customWidth="1"/>
    <col min="3" max="3" width="64.42578125" customWidth="1"/>
    <col min="4" max="4" width="16.5703125" customWidth="1"/>
    <col min="5" max="5" width="15.7109375" customWidth="1"/>
    <col min="6" max="6" width="13" customWidth="1"/>
    <col min="7" max="7" width="18.7109375" customWidth="1"/>
    <col min="8" max="8" width="48.140625" customWidth="1"/>
  </cols>
  <sheetData>
    <row r="1" spans="1:8" ht="18">
      <c r="B1" s="83" t="s">
        <v>10</v>
      </c>
      <c r="C1" s="84"/>
      <c r="D1" s="84"/>
      <c r="E1" s="84"/>
      <c r="F1" s="84"/>
      <c r="G1" s="85"/>
      <c r="H1" s="3"/>
    </row>
    <row r="2" spans="1:8" ht="18">
      <c r="B2" s="86"/>
      <c r="C2" s="87"/>
      <c r="D2" s="87"/>
      <c r="E2" s="87"/>
      <c r="F2" s="87"/>
      <c r="G2" s="88"/>
      <c r="H2" s="3"/>
    </row>
    <row r="3" spans="1:8" ht="18">
      <c r="B3" s="89" t="s">
        <v>11</v>
      </c>
      <c r="C3" s="90"/>
      <c r="D3" s="90"/>
      <c r="E3" s="90"/>
      <c r="F3" s="90"/>
      <c r="G3" s="91"/>
      <c r="H3" s="3"/>
    </row>
    <row r="4" spans="1:8">
      <c r="A4" s="4"/>
      <c r="B4" s="4"/>
      <c r="C4" s="4"/>
      <c r="D4" s="4"/>
      <c r="E4" s="4"/>
      <c r="F4" s="4"/>
      <c r="G4" s="5"/>
      <c r="H4" s="6"/>
    </row>
    <row r="5" spans="1:8" ht="18">
      <c r="B5" s="92" t="s">
        <v>12</v>
      </c>
      <c r="C5" s="84"/>
      <c r="D5" s="84"/>
      <c r="E5" s="84"/>
      <c r="F5" s="84"/>
      <c r="G5" s="85"/>
      <c r="H5" s="3"/>
    </row>
    <row r="6" spans="1:8" ht="18">
      <c r="B6" s="86"/>
      <c r="C6" s="87"/>
      <c r="D6" s="87"/>
      <c r="E6" s="87"/>
      <c r="F6" s="87"/>
      <c r="G6" s="88"/>
      <c r="H6" s="3"/>
    </row>
    <row r="7" spans="1:8" ht="49.5" customHeight="1">
      <c r="B7" s="89" t="s">
        <v>13</v>
      </c>
      <c r="C7" s="90"/>
      <c r="D7" s="90"/>
      <c r="E7" s="90"/>
      <c r="F7" s="90"/>
      <c r="G7" s="91"/>
      <c r="H7" s="3"/>
    </row>
    <row r="8" spans="1:8" ht="27.75" customHeight="1">
      <c r="A8" s="4"/>
      <c r="B8" s="4"/>
      <c r="C8" s="4"/>
      <c r="D8" s="4"/>
      <c r="E8" s="7"/>
      <c r="F8" s="7"/>
      <c r="G8" s="8"/>
      <c r="H8" s="6"/>
    </row>
    <row r="9" spans="1:8" ht="105" customHeight="1">
      <c r="B9" s="93" t="s">
        <v>14</v>
      </c>
      <c r="C9" s="94"/>
      <c r="D9" s="94"/>
      <c r="E9" s="94"/>
      <c r="F9" s="94"/>
      <c r="G9" s="80"/>
      <c r="H9" s="9"/>
    </row>
    <row r="10" spans="1:8">
      <c r="A10" s="4"/>
      <c r="B10" s="4"/>
      <c r="C10" s="4"/>
      <c r="D10" s="4"/>
      <c r="E10" s="4"/>
      <c r="F10" s="4"/>
      <c r="G10" s="5"/>
      <c r="H10" s="6"/>
    </row>
    <row r="11" spans="1:8">
      <c r="B11" s="72" t="s">
        <v>15</v>
      </c>
      <c r="C11" s="73"/>
      <c r="D11" s="73"/>
      <c r="E11" s="73"/>
      <c r="F11" s="73"/>
      <c r="G11" s="74"/>
      <c r="H11" s="6"/>
    </row>
    <row r="12" spans="1:8" ht="15.75" customHeight="1">
      <c r="A12" s="10"/>
      <c r="B12" s="4"/>
      <c r="C12" s="4"/>
      <c r="D12" s="4"/>
      <c r="E12" s="4"/>
      <c r="F12" s="4"/>
      <c r="G12" s="5"/>
      <c r="H12" s="6"/>
    </row>
    <row r="13" spans="1:8" ht="18">
      <c r="B13" s="11" t="s">
        <v>16</v>
      </c>
      <c r="C13" s="12"/>
      <c r="D13" s="12"/>
      <c r="E13" s="4"/>
      <c r="F13" s="4"/>
      <c r="G13" s="5"/>
      <c r="H13" s="6"/>
    </row>
    <row r="14" spans="1:8">
      <c r="A14" s="4"/>
      <c r="B14" s="4"/>
      <c r="C14" s="4"/>
      <c r="D14" s="4"/>
      <c r="E14" s="4"/>
      <c r="F14" s="4"/>
      <c r="G14" s="5"/>
      <c r="H14" s="6"/>
    </row>
    <row r="15" spans="1:8" ht="51">
      <c r="A15" s="4"/>
      <c r="B15" s="13" t="s">
        <v>17</v>
      </c>
      <c r="C15" s="14" t="s">
        <v>18</v>
      </c>
      <c r="D15" s="15" t="s">
        <v>19</v>
      </c>
      <c r="E15" s="16" t="s">
        <v>20</v>
      </c>
      <c r="F15" s="16" t="s">
        <v>21</v>
      </c>
      <c r="G15" s="17" t="s">
        <v>22</v>
      </c>
      <c r="H15" s="4"/>
    </row>
    <row r="16" spans="1:8">
      <c r="A16" s="18"/>
      <c r="B16" s="19"/>
      <c r="C16" s="20"/>
      <c r="D16" s="21"/>
      <c r="E16" s="22"/>
      <c r="F16" s="23"/>
      <c r="G16" s="24"/>
      <c r="H16" s="25"/>
    </row>
    <row r="17" spans="1:8">
      <c r="A17" s="18"/>
      <c r="B17" s="26"/>
      <c r="C17" s="27" t="s">
        <v>15</v>
      </c>
      <c r="D17" s="28"/>
      <c r="E17" s="29"/>
      <c r="F17" s="30"/>
      <c r="G17" s="31"/>
      <c r="H17" s="25"/>
    </row>
    <row r="18" spans="1:8">
      <c r="A18" s="18"/>
      <c r="B18" s="32">
        <f t="shared" ref="B18:B22" si="0">MAX($B$16:B17)+1</f>
        <v>1</v>
      </c>
      <c r="C18" s="33" t="s">
        <v>23</v>
      </c>
      <c r="D18" s="34">
        <v>179</v>
      </c>
      <c r="E18" s="35"/>
      <c r="F18" s="36">
        <v>28</v>
      </c>
      <c r="G18" s="37" t="str">
        <f t="shared" ref="G18:G19" si="1">IF(E18&gt;D18,"ERROR", IF(E18&lt;=0,"",(E18*F18)))</f>
        <v/>
      </c>
      <c r="H18" s="25" t="str">
        <f t="shared" ref="H18:H19" si="2">IF(D18&lt;=0,"", IF(E18&lt;=0,"INDICAR PRECIO OFERTADO",IF(E18&gt;D18,"PRECIO SUPERIOR AL PRESUPUESTO BASE","")))</f>
        <v>INDICAR PRECIO OFERTADO</v>
      </c>
    </row>
    <row r="19" spans="1:8">
      <c r="A19" s="18"/>
      <c r="B19" s="32">
        <f t="shared" si="0"/>
        <v>2</v>
      </c>
      <c r="C19" s="33" t="s">
        <v>24</v>
      </c>
      <c r="D19" s="38">
        <v>96</v>
      </c>
      <c r="E19" s="35"/>
      <c r="F19" s="36">
        <v>36</v>
      </c>
      <c r="G19" s="37" t="str">
        <f t="shared" si="1"/>
        <v/>
      </c>
      <c r="H19" s="25" t="str">
        <f t="shared" si="2"/>
        <v>INDICAR PRECIO OFERTADO</v>
      </c>
    </row>
    <row r="20" spans="1:8">
      <c r="A20" s="18"/>
      <c r="B20" s="32">
        <f t="shared" si="0"/>
        <v>3</v>
      </c>
      <c r="C20" s="33" t="s">
        <v>25</v>
      </c>
      <c r="D20" s="34">
        <v>82</v>
      </c>
      <c r="E20" s="35"/>
      <c r="F20" s="36">
        <v>18</v>
      </c>
      <c r="G20" s="37" t="str">
        <f t="shared" ref="G20:G22" si="3">IF(E20="","",IF(E20&lt;0,"ERROR",-(E20*F20)))</f>
        <v/>
      </c>
      <c r="H20" s="25" t="str">
        <f t="shared" ref="H20:H22" si="4">IF(E20="","INDICAR PRECIO RECOMPRA",IF(E20&lt;0,"INDICAR PRECIO EN POSITIVO",""))</f>
        <v>INDICAR PRECIO RECOMPRA</v>
      </c>
    </row>
    <row r="21" spans="1:8">
      <c r="A21" s="18"/>
      <c r="B21" s="32">
        <f t="shared" si="0"/>
        <v>4</v>
      </c>
      <c r="C21" s="33" t="s">
        <v>26</v>
      </c>
      <c r="D21" s="38">
        <v>58</v>
      </c>
      <c r="E21" s="35"/>
      <c r="F21" s="36">
        <v>9</v>
      </c>
      <c r="G21" s="37" t="str">
        <f t="shared" si="3"/>
        <v/>
      </c>
      <c r="H21" s="25" t="str">
        <f t="shared" si="4"/>
        <v>INDICAR PRECIO RECOMPRA</v>
      </c>
    </row>
    <row r="22" spans="1:8">
      <c r="A22" s="18"/>
      <c r="B22" s="32">
        <f t="shared" si="0"/>
        <v>5</v>
      </c>
      <c r="C22" s="33" t="s">
        <v>27</v>
      </c>
      <c r="D22" s="38">
        <v>37</v>
      </c>
      <c r="E22" s="35"/>
      <c r="F22" s="36">
        <v>42</v>
      </c>
      <c r="G22" s="37" t="str">
        <f t="shared" si="3"/>
        <v/>
      </c>
      <c r="H22" s="25" t="str">
        <f t="shared" si="4"/>
        <v>INDICAR PRECIO RECOMPRA</v>
      </c>
    </row>
    <row r="23" spans="1:8">
      <c r="A23" s="18"/>
      <c r="B23" s="39"/>
      <c r="C23" s="40"/>
      <c r="D23" s="41"/>
      <c r="E23" s="42"/>
      <c r="F23" s="43"/>
      <c r="G23" s="44"/>
      <c r="H23" s="25"/>
    </row>
    <row r="24" spans="1:8" ht="15" customHeight="1">
      <c r="A24" s="45"/>
      <c r="B24" s="46"/>
      <c r="C24" s="46"/>
      <c r="D24" s="47"/>
      <c r="E24" s="48"/>
      <c r="F24" s="48"/>
      <c r="G24" s="49"/>
      <c r="H24" s="50"/>
    </row>
    <row r="25" spans="1:8" ht="15.75">
      <c r="A25" s="4"/>
      <c r="B25" s="4"/>
      <c r="C25" s="4"/>
      <c r="D25" s="51"/>
      <c r="E25" s="52"/>
      <c r="F25" s="53" t="s">
        <v>28</v>
      </c>
      <c r="G25" s="54">
        <f>IF(COUNTIF(G16:G23,"ERROR"),"ERROR",SUM(G16:G23))</f>
        <v>0</v>
      </c>
      <c r="H25" s="51" t="str">
        <f>IF(COUNTIF(H16:H23,"INDICAR PRECIO OFERTADO"),"OFERTA INCOMPLETA. FALTA ALGUN PRECIO",IF(G25="ERROR","PRECIO SUPERIOR AL PRESUPUESTO BASE",""))</f>
        <v>OFERTA INCOMPLETA. FALTA ALGUN PRECIO</v>
      </c>
    </row>
    <row r="26" spans="1:8">
      <c r="A26" s="4"/>
      <c r="B26" s="4"/>
      <c r="C26" s="4"/>
      <c r="D26" s="51"/>
      <c r="E26" s="52"/>
      <c r="F26" s="55" t="s">
        <v>29</v>
      </c>
      <c r="G26" s="56">
        <f>G25*21%</f>
        <v>0</v>
      </c>
      <c r="H26" s="51"/>
    </row>
    <row r="27" spans="1:8" ht="15.75">
      <c r="A27" s="4"/>
      <c r="B27" s="4"/>
      <c r="C27" s="4"/>
      <c r="D27" s="51"/>
      <c r="E27" s="52"/>
      <c r="F27" s="53" t="s">
        <v>30</v>
      </c>
      <c r="G27" s="57">
        <f>G25+G26</f>
        <v>0</v>
      </c>
      <c r="H27" s="51"/>
    </row>
    <row r="28" spans="1:8">
      <c r="A28" s="4"/>
      <c r="B28" s="4"/>
      <c r="C28" s="4"/>
      <c r="D28" s="4"/>
      <c r="E28" s="4"/>
      <c r="F28" s="4"/>
      <c r="G28" s="5"/>
      <c r="H28" s="6"/>
    </row>
    <row r="29" spans="1:8">
      <c r="A29" s="45"/>
      <c r="B29" s="46"/>
      <c r="C29" s="46"/>
      <c r="D29" s="47"/>
      <c r="E29" s="48"/>
      <c r="F29" s="48"/>
      <c r="G29" s="49"/>
      <c r="H29" s="50"/>
    </row>
    <row r="30" spans="1:8">
      <c r="A30" s="45"/>
      <c r="B30" s="46"/>
      <c r="C30" s="46"/>
      <c r="D30" s="47"/>
      <c r="E30" s="48"/>
      <c r="F30" s="48"/>
      <c r="G30" s="49"/>
      <c r="H30" s="50"/>
    </row>
    <row r="31" spans="1:8" ht="18">
      <c r="A31" s="45"/>
      <c r="B31" s="11" t="s">
        <v>31</v>
      </c>
      <c r="C31" s="12"/>
      <c r="D31" s="12"/>
      <c r="E31" s="4"/>
      <c r="F31" s="4"/>
      <c r="G31" s="49"/>
      <c r="H31" s="50"/>
    </row>
    <row r="32" spans="1:8">
      <c r="A32" s="45"/>
      <c r="B32" s="4"/>
      <c r="C32" s="4"/>
      <c r="D32" s="4"/>
      <c r="E32" s="4"/>
      <c r="F32" s="4"/>
      <c r="G32" s="49"/>
      <c r="H32" s="50"/>
    </row>
    <row r="33" spans="1:8" ht="38.25">
      <c r="A33" s="45"/>
      <c r="B33" s="13" t="s">
        <v>17</v>
      </c>
      <c r="C33" s="75" t="s">
        <v>18</v>
      </c>
      <c r="D33" s="76"/>
      <c r="E33" s="16" t="s">
        <v>32</v>
      </c>
      <c r="F33" s="58"/>
      <c r="G33" s="49"/>
      <c r="H33" s="50"/>
    </row>
    <row r="34" spans="1:8">
      <c r="A34" s="45"/>
      <c r="B34" s="59"/>
      <c r="C34" s="77"/>
      <c r="D34" s="78"/>
      <c r="E34" s="60"/>
      <c r="F34" s="5"/>
      <c r="G34" s="49"/>
      <c r="H34" s="50"/>
    </row>
    <row r="35" spans="1:8" ht="37.5" customHeight="1">
      <c r="A35" s="45"/>
      <c r="B35" s="32">
        <f>MAX($B$16:B34)+1</f>
        <v>6</v>
      </c>
      <c r="C35" s="79" t="s">
        <v>36</v>
      </c>
      <c r="D35" s="80"/>
      <c r="E35" s="61"/>
      <c r="F35" s="25" t="str">
        <f>IF(E35="","INDICAR PLAZO OFERTADO",IF(E35&gt;30,"VALOR OFERTADO NO VALIDO",""))</f>
        <v>INDICAR PLAZO OFERTADO</v>
      </c>
      <c r="G35" s="49"/>
      <c r="H35" s="50"/>
    </row>
    <row r="36" spans="1:8">
      <c r="A36" s="45"/>
      <c r="B36" s="62"/>
      <c r="C36" s="81"/>
      <c r="D36" s="82"/>
      <c r="E36" s="63"/>
      <c r="F36" s="64"/>
      <c r="G36" s="49"/>
      <c r="H36" s="50"/>
    </row>
    <row r="37" spans="1:8">
      <c r="A37" s="45"/>
      <c r="B37" s="46"/>
      <c r="C37" s="46"/>
      <c r="D37" s="47"/>
      <c r="E37" s="48"/>
      <c r="F37" s="48"/>
      <c r="G37" s="49"/>
      <c r="H37" s="50"/>
    </row>
    <row r="38" spans="1:8">
      <c r="A38" s="45"/>
      <c r="B38" s="46"/>
      <c r="C38" s="46"/>
      <c r="D38" s="47"/>
      <c r="E38" s="48"/>
      <c r="F38" s="48"/>
      <c r="G38" s="49"/>
      <c r="H38" s="50"/>
    </row>
    <row r="39" spans="1:8" ht="15.75">
      <c r="A39" s="65"/>
      <c r="B39" s="66"/>
      <c r="C39" s="66"/>
      <c r="D39" s="67"/>
      <c r="E39" s="65"/>
      <c r="F39" s="65"/>
      <c r="G39" s="68"/>
      <c r="H39" s="69"/>
    </row>
    <row r="40" spans="1:8" ht="15.75" customHeight="1">
      <c r="A40" s="4"/>
      <c r="B40" s="4"/>
      <c r="C40" s="4"/>
      <c r="D40" s="4"/>
      <c r="E40" s="4"/>
      <c r="F40" s="4"/>
      <c r="G40" s="5"/>
      <c r="H40" s="6"/>
    </row>
    <row r="41" spans="1:8" ht="18">
      <c r="A41" s="4"/>
      <c r="B41" s="70"/>
      <c r="C41" s="70" t="s">
        <v>33</v>
      </c>
      <c r="D41" s="4"/>
      <c r="E41" s="4"/>
      <c r="F41" s="4"/>
      <c r="G41" s="5"/>
      <c r="H41" s="6"/>
    </row>
    <row r="42" spans="1:8" ht="18">
      <c r="A42" s="4"/>
      <c r="B42" s="70"/>
      <c r="C42" s="70"/>
      <c r="D42" s="4"/>
      <c r="E42" s="4"/>
      <c r="F42" s="4"/>
      <c r="G42" s="5"/>
      <c r="H42" s="6"/>
    </row>
    <row r="43" spans="1:8" ht="15.75" customHeight="1">
      <c r="A43" s="4"/>
      <c r="B43" s="4"/>
      <c r="C43" s="4"/>
      <c r="D43" s="4"/>
      <c r="E43" s="4"/>
      <c r="F43" s="4"/>
      <c r="G43" s="5"/>
      <c r="H43" s="6"/>
    </row>
    <row r="44" spans="1:8">
      <c r="A44" s="51"/>
      <c r="B44" s="4"/>
      <c r="C44" s="4"/>
      <c r="D44" s="51"/>
      <c r="E44" s="4"/>
      <c r="F44" s="4"/>
      <c r="G44" s="5"/>
      <c r="H44" s="6"/>
    </row>
    <row r="45" spans="1:8">
      <c r="A45" s="51"/>
      <c r="B45" s="4"/>
      <c r="C45" s="4"/>
      <c r="D45" s="51"/>
      <c r="E45" s="4"/>
      <c r="F45" s="4"/>
      <c r="G45" s="5"/>
      <c r="H45" s="6"/>
    </row>
    <row r="46" spans="1:8">
      <c r="A46" s="51"/>
      <c r="B46" s="4"/>
      <c r="C46" s="4"/>
      <c r="D46" s="51"/>
      <c r="E46" s="4"/>
      <c r="F46" s="4"/>
      <c r="G46" s="5"/>
      <c r="H46" s="6"/>
    </row>
    <row r="47" spans="1:8" ht="18">
      <c r="A47" s="4"/>
      <c r="B47" s="70"/>
      <c r="C47" s="70"/>
      <c r="D47" s="4"/>
      <c r="E47" s="4"/>
      <c r="F47" s="4"/>
      <c r="G47" s="5"/>
      <c r="H47" s="6"/>
    </row>
    <row r="48" spans="1:8" ht="18">
      <c r="A48" s="4"/>
      <c r="B48" s="71"/>
      <c r="C48" s="71" t="s">
        <v>34</v>
      </c>
      <c r="D48" s="4"/>
      <c r="E48" s="4"/>
      <c r="F48" s="4"/>
      <c r="G48" s="5"/>
      <c r="H48" s="6"/>
    </row>
    <row r="49" spans="1:8" ht="18">
      <c r="A49" s="4"/>
      <c r="B49" s="71"/>
      <c r="C49" s="71" t="s">
        <v>35</v>
      </c>
      <c r="D49" s="4"/>
      <c r="E49" s="4"/>
      <c r="F49" s="4"/>
      <c r="G49" s="5"/>
      <c r="H49" s="6"/>
    </row>
    <row r="50" spans="1:8" ht="15.75" customHeight="1">
      <c r="A50" s="4"/>
      <c r="B50" s="4"/>
      <c r="C50" s="4"/>
      <c r="D50" s="4"/>
      <c r="E50" s="4"/>
      <c r="F50" s="4"/>
      <c r="G50" s="5"/>
      <c r="H50" s="6"/>
    </row>
  </sheetData>
  <mergeCells count="12">
    <mergeCell ref="B7:G7"/>
    <mergeCell ref="B9:G9"/>
    <mergeCell ref="B1:G1"/>
    <mergeCell ref="B2:G2"/>
    <mergeCell ref="B3:G3"/>
    <mergeCell ref="B5:G5"/>
    <mergeCell ref="B6:G6"/>
    <mergeCell ref="B11:G11"/>
    <mergeCell ref="C33:D33"/>
    <mergeCell ref="C34:D34"/>
    <mergeCell ref="C35:D35"/>
    <mergeCell ref="C36:D36"/>
  </mergeCells>
  <conditionalFormatting sqref="G16:G25 G29:G38">
    <cfRule type="containsText" dxfId="2" priority="1" operator="containsText" text="ERROR">
      <formula>NOT(ISERROR(SEARCH(("ERROR"),(G16))))</formula>
    </cfRule>
  </conditionalFormatting>
  <conditionalFormatting sqref="H16:H23 F35">
    <cfRule type="containsText" dxfId="1" priority="2" operator="containsText" text="SUPERIOR">
      <formula>NOT(ISERROR(SEARCH(("SUPERIOR"),(H16))))</formula>
    </cfRule>
  </conditionalFormatting>
  <conditionalFormatting sqref="H25">
    <cfRule type="containsText" dxfId="0" priority="3" operator="containsText" text="INCOMPLETA">
      <formula>NOT(ISERROR(SEARCH(("INCOMPLETA"),(H25))))</formula>
    </cfRule>
  </conditionalFormatting>
  <pageMargins left="0.7" right="0.7" top="0.75" bottom="0.75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</vt:lpstr>
      <vt:lpstr>ANEXO V CP00075-2026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ANA MARIA MORENO VEGAS</cp:lastModifiedBy>
  <dcterms:modified xsi:type="dcterms:W3CDTF">2026-06-09T09:55:36Z</dcterms:modified>
</cp:coreProperties>
</file>