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15" yWindow="-15" windowWidth="9600" windowHeight="8160"/>
  </bookViews>
  <sheets>
    <sheet name="Hoja1" sheetId="1" r:id="rId1"/>
    <sheet name="Hoja2" sheetId="2" r:id="rId2"/>
    <sheet name="DATOS" sheetId="6" r:id="rId3"/>
    <sheet name="Hoja3" sheetId="7" r:id="rId4"/>
  </sheets>
  <definedNames>
    <definedName name="ESPECIALIDAD">Hoja2!$G$2:$G$5</definedName>
    <definedName name="SINO">Hoja2!$B$2:$B$4</definedName>
    <definedName name="SOLOSI">Hoja2!$B$2:$B$3</definedName>
    <definedName name="TITULACION">Hoja2!$E$2:$E$5</definedName>
  </definedNames>
  <calcPr calcId="145621" iterateDelta="1E-4"/>
</workbook>
</file>

<file path=xl/calcChain.xml><?xml version="1.0" encoding="utf-8"?>
<calcChain xmlns="http://schemas.openxmlformats.org/spreadsheetml/2006/main">
  <c r="AV32" i="1" l="1"/>
  <c r="B5" i="1" l="1"/>
  <c r="AR85" i="1" l="1"/>
  <c r="R85" i="1"/>
  <c r="T60" i="1" l="1"/>
  <c r="T54" i="1"/>
  <c r="T52" i="1"/>
  <c r="S38" i="1" l="1"/>
  <c r="AG112" i="1" l="1"/>
  <c r="AF145" i="1"/>
  <c r="AF144" i="1"/>
  <c r="W122" i="1"/>
  <c r="W121" i="1"/>
  <c r="W120" i="1"/>
  <c r="W119" i="1"/>
  <c r="W118" i="1"/>
  <c r="AE64" i="1" l="1"/>
  <c r="O76" i="6" l="1"/>
  <c r="O74" i="6"/>
  <c r="O72" i="6"/>
  <c r="O70" i="6"/>
  <c r="O60" i="6"/>
  <c r="O58" i="6"/>
  <c r="O56" i="6"/>
  <c r="O54" i="6"/>
  <c r="O50" i="6"/>
  <c r="O48" i="6"/>
  <c r="AV34" i="1" l="1"/>
  <c r="AV30" i="1"/>
  <c r="B4" i="1" s="1"/>
  <c r="O38" i="1"/>
  <c r="R38" i="1" s="1"/>
  <c r="C101" i="1"/>
  <c r="C132" i="1"/>
  <c r="C124" i="1"/>
  <c r="C92" i="1"/>
  <c r="C116" i="1"/>
  <c r="C83" i="1"/>
  <c r="C108" i="1" l="1"/>
  <c r="C107" i="1"/>
  <c r="C106" i="1"/>
  <c r="C105" i="1"/>
  <c r="C104" i="1"/>
  <c r="C103" i="1"/>
  <c r="C99" i="1"/>
  <c r="C98" i="1"/>
  <c r="C97" i="1"/>
  <c r="C96" i="1"/>
  <c r="C95" i="1"/>
  <c r="C94" i="1"/>
  <c r="AS51" i="1"/>
  <c r="AF45" i="1"/>
  <c r="AS28" i="1" l="1"/>
  <c r="AS26" i="1"/>
  <c r="AS24" i="1"/>
  <c r="AS22" i="1"/>
  <c r="AS20" i="1"/>
  <c r="AS18" i="1"/>
  <c r="AS16" i="1"/>
  <c r="AS15" i="1"/>
  <c r="AS13" i="1"/>
  <c r="AS11" i="1"/>
  <c r="AC28" i="1"/>
  <c r="AC26" i="1"/>
  <c r="AC24" i="1"/>
  <c r="AC22" i="1"/>
  <c r="AC20" i="1"/>
  <c r="AC18" i="1"/>
  <c r="AC15" i="1"/>
  <c r="AC13" i="1"/>
  <c r="AC11" i="1"/>
  <c r="C90" i="1"/>
  <c r="C89" i="1"/>
  <c r="C88" i="1"/>
  <c r="C87" i="1"/>
  <c r="C86" i="1"/>
  <c r="C85" i="1"/>
  <c r="T46" i="1"/>
  <c r="T45" i="1"/>
  <c r="N38" i="1"/>
  <c r="D32" i="1" l="1"/>
  <c r="B32" i="1"/>
  <c r="B150" i="1"/>
  <c r="H32" i="1" l="1"/>
  <c r="I32" i="1"/>
  <c r="I153" i="1" s="1"/>
</calcChain>
</file>

<file path=xl/sharedStrings.xml><?xml version="1.0" encoding="utf-8"?>
<sst xmlns="http://schemas.openxmlformats.org/spreadsheetml/2006/main" count="531" uniqueCount="218">
  <si>
    <t>CIF</t>
  </si>
  <si>
    <t>CP</t>
  </si>
  <si>
    <t>DNI/NIE</t>
  </si>
  <si>
    <t>Empresa</t>
  </si>
  <si>
    <t>Domicilio</t>
  </si>
  <si>
    <t>Población</t>
  </si>
  <si>
    <t>Representante</t>
  </si>
  <si>
    <t>Teléfono</t>
  </si>
  <si>
    <t>e-Mail</t>
  </si>
  <si>
    <t>Medicina General</t>
  </si>
  <si>
    <t>Primera consulta</t>
  </si>
  <si>
    <t>Consulta sucesiva</t>
  </si>
  <si>
    <t>Fisioterapia</t>
  </si>
  <si>
    <t>Ondas de Choque</t>
  </si>
  <si>
    <t>EPI o EPTE para técnicas invasivas</t>
  </si>
  <si>
    <t>Diatermia</t>
  </si>
  <si>
    <t>Sesión de Fisioterapia</t>
  </si>
  <si>
    <t>C. Ort. y Traumatología</t>
  </si>
  <si>
    <t>Enfermería</t>
  </si>
  <si>
    <t>Cura pequeña</t>
  </si>
  <si>
    <t>Cura mediana</t>
  </si>
  <si>
    <t>Cura grande</t>
  </si>
  <si>
    <t>Inyectable</t>
  </si>
  <si>
    <t>Si</t>
  </si>
  <si>
    <t>No</t>
  </si>
  <si>
    <t>Tarifa Unit. Ofertada</t>
  </si>
  <si>
    <t>Tarifa Unit. Máxima</t>
  </si>
  <si>
    <t>(Misma tarifa que especialidad Medicina General)</t>
  </si>
  <si>
    <t>ä</t>
  </si>
  <si>
    <t>Datos obligatorios</t>
  </si>
  <si>
    <t>(Tarifas de aplicación cuando no se pueda aplicar tarifa por primera consulta o consulta sucesiva)</t>
  </si>
  <si>
    <t>Dirección completa</t>
  </si>
  <si>
    <t>Horario de apertura</t>
  </si>
  <si>
    <t>Nombre identific.</t>
  </si>
  <si>
    <t>Centro 1</t>
  </si>
  <si>
    <t>Centro 2</t>
  </si>
  <si>
    <t>Centro 3</t>
  </si>
  <si>
    <t>Nº Equipos R-X convencionales</t>
  </si>
  <si>
    <t>Nº Despachos médicos</t>
  </si>
  <si>
    <t>Nº Equipos R_X digitales</t>
  </si>
  <si>
    <t>Onda corta</t>
  </si>
  <si>
    <t>Láser IR</t>
  </si>
  <si>
    <t>MATERIAL DE TERMOTERAPIA</t>
  </si>
  <si>
    <t>Equipo de parafina</t>
  </si>
  <si>
    <t>Equipo de parafango</t>
  </si>
  <si>
    <t>MATERIAL DE ELECTROTERAPIA</t>
  </si>
  <si>
    <t>TENS analgésico portátil</t>
  </si>
  <si>
    <t>TENS estimulador portátil</t>
  </si>
  <si>
    <t>Baños de contraste MMSS/MMSS</t>
  </si>
  <si>
    <t>Espalderas</t>
  </si>
  <si>
    <t>Bicicleta estática</t>
  </si>
  <si>
    <t>Base para propiocepción tipo BOSU</t>
  </si>
  <si>
    <t>Pista de marcha</t>
  </si>
  <si>
    <t>Elíptica</t>
  </si>
  <si>
    <t>Paralelas</t>
  </si>
  <si>
    <t>Sistema de poleas</t>
  </si>
  <si>
    <t>Mesa de manos</t>
  </si>
  <si>
    <t>Lastres de 1/5 a 5 kg</t>
  </si>
  <si>
    <t>Báscula</t>
  </si>
  <si>
    <t>Espejo cuadriculado</t>
  </si>
  <si>
    <t>Juego de pesas de 1 a 5 kg</t>
  </si>
  <si>
    <t>Masillas/tensores de ejercicios de manos</t>
  </si>
  <si>
    <t>Medicina General (U.1)</t>
  </si>
  <si>
    <t>Fisioterapia (U.59)</t>
  </si>
  <si>
    <t>Cirugía Ortopédica y Traumatología (U.55)</t>
  </si>
  <si>
    <t>Enfermeria (U.2)</t>
  </si>
  <si>
    <t>Titulación</t>
  </si>
  <si>
    <t>Años de experiendia acreditada</t>
  </si>
  <si>
    <t>Detalle horario presencial</t>
  </si>
  <si>
    <t>Plazo máximo de horas transcurrido desde la solicitud de la consulta  hasta el envío del informe</t>
  </si>
  <si>
    <t>Plazo máximo ofertado (horas)</t>
  </si>
  <si>
    <t>Plazo máximo licitación (horas)</t>
  </si>
  <si>
    <t>Existencia de Parking público o privado cercano</t>
  </si>
  <si>
    <t xml:space="preserve">Accesos transporte público: Paradas de taxis </t>
  </si>
  <si>
    <t>Accesos transporte público: Paradas de bus, metro, tren..</t>
  </si>
  <si>
    <t>Número</t>
  </si>
  <si>
    <t>Disponib. de plazas de parking gratuitas reservadas para pacientes</t>
  </si>
  <si>
    <t>Disponib. de plazas reservadas para vehículos de transp. sanitario</t>
  </si>
  <si>
    <t>Localización Exacta (Calle, Avda, Número, etc..)</t>
  </si>
  <si>
    <t>Incremento de días de permiso paternidad</t>
  </si>
  <si>
    <t>Incremento de días de permiso maternidad</t>
  </si>
  <si>
    <t>Nº Días</t>
  </si>
  <si>
    <t>Nº horas presenc. a la semana</t>
  </si>
  <si>
    <t>¿Se oferta la Cirugía Ortopédica y Traumatología (U.55)?</t>
  </si>
  <si>
    <t>¿Se oferta la Enfermeria (U.2)?</t>
  </si>
  <si>
    <t>centro medico san marcos</t>
  </si>
  <si>
    <t>a03000684</t>
  </si>
  <si>
    <t>c/ La torre, 23</t>
  </si>
  <si>
    <t>Edificio Panoramix</t>
  </si>
  <si>
    <t>Elche</t>
  </si>
  <si>
    <t>03201</t>
  </si>
  <si>
    <t>jose maría carrasco soler</t>
  </si>
  <si>
    <t>21968968j</t>
  </si>
  <si>
    <t>jvicolomoma@santomas</t>
  </si>
  <si>
    <t>CMSM-1</t>
  </si>
  <si>
    <t>C/ La Torre, 91 - Esquyina 2 SANTOMERA</t>
  </si>
  <si>
    <t>L-V De 8:00 a 13:00 y de 16:00 a 20:00</t>
  </si>
  <si>
    <t>jsantacruz@selene.com</t>
  </si>
  <si>
    <t>A</t>
  </si>
  <si>
    <t>Camillas hidrúalicas</t>
  </si>
  <si>
    <t>Plato de Bholer/Freeman o similar</t>
  </si>
  <si>
    <t>Fitballs</t>
  </si>
  <si>
    <t>Bandas elásticas</t>
  </si>
  <si>
    <t>Infrarrojos</t>
  </si>
  <si>
    <t>Microondas</t>
  </si>
  <si>
    <t>Ultrasonidos</t>
  </si>
  <si>
    <t>Ap.arato de corrientes media y baja frec.</t>
  </si>
  <si>
    <t>Magnetoterapia con solenoide</t>
  </si>
  <si>
    <t>Congelador con coolpacks/Eq. Crioterapia</t>
  </si>
  <si>
    <t>Exp. SP00091/2019</t>
  </si>
  <si>
    <t>ANEXO V. OFERTA  EVALUABLE AUTOMÁTICAMENTE</t>
  </si>
  <si>
    <t>Descripción del local de asistencia</t>
  </si>
  <si>
    <t>Especialidades ofertadas por centro</t>
  </si>
  <si>
    <t>Equipamiento de Fisioterapia</t>
  </si>
  <si>
    <t>EQUIPAMIENTO MÍNIMO [Si/No]</t>
  </si>
  <si>
    <t>NIVEL I (ALTO) [Indicar nº de equipos]</t>
  </si>
  <si>
    <t>NIVEL II (MEDIO) [Indicar nº de equipos]</t>
  </si>
  <si>
    <t>NIVEL III (BAJO) [Indicar nº de equipos]</t>
  </si>
  <si>
    <t>Cobertura horaria del personal del centro (especialidades ofertadas, obligatorias y no obligatorias)</t>
  </si>
  <si>
    <t>Nombre y apellidos del profesional 1</t>
  </si>
  <si>
    <t>Médico</t>
  </si>
  <si>
    <t>Médico especialista</t>
  </si>
  <si>
    <t>Fisioterapéuta</t>
  </si>
  <si>
    <t>Enfermero/a</t>
  </si>
  <si>
    <t>Nombre y apellidos del profesional 2</t>
  </si>
  <si>
    <t>Nombre y apellidos del profesional 3</t>
  </si>
  <si>
    <t>Nombre y apellidos del profesional 4</t>
  </si>
  <si>
    <t>Nombre y apellidos del profesional 5</t>
  </si>
  <si>
    <t>Nombre y apellidos del profesional 6</t>
  </si>
  <si>
    <t>Nombre y apellidos del profesional 7</t>
  </si>
  <si>
    <t>Nombre y apellidos del profesional 8</t>
  </si>
  <si>
    <t>Nombre y apellidos del profesional 9</t>
  </si>
  <si>
    <t>Nombre y apellidos del profesional 10</t>
  </si>
  <si>
    <t>Nombre y apellidos del profesional 11</t>
  </si>
  <si>
    <t>Nombre y apellidos del profesional 12</t>
  </si>
  <si>
    <t>B</t>
  </si>
  <si>
    <t>C</t>
  </si>
  <si>
    <t>D</t>
  </si>
  <si>
    <t>E</t>
  </si>
  <si>
    <t>F</t>
  </si>
  <si>
    <t>G</t>
  </si>
  <si>
    <t>H</t>
  </si>
  <si>
    <t>I</t>
  </si>
  <si>
    <t>J</t>
  </si>
  <si>
    <t>K</t>
  </si>
  <si>
    <t>L</t>
  </si>
  <si>
    <t>Tiempo de ejecución</t>
  </si>
  <si>
    <t>Mejoras sobre permisos de paternidad o maternidad con respecto a la normativa legal vigente:</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</si>
  <si>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por cada especialidad obligatoria o mínima y por especialidad complementaria o no obligatoria ofertada, y personal de enfermería.</t>
  </si>
  <si>
    <t xml:space="preserve">En caso de que la licitadora oferte más de un centro sanitario, se permite que entre todos los centros ofertados se tengan autorizadas la totalidad de las especialidades obligatorias. </t>
  </si>
  <si>
    <t>0. DATOS BÁSICOS</t>
  </si>
  <si>
    <t>I. OFERTA ECONÓMICA</t>
  </si>
  <si>
    <t>II. CENTROS OFERTADOS</t>
  </si>
  <si>
    <t>III. RECURSOS TÉCNICOS Y MATERIALES. ESPECIALIDADES OFERTADAS POR CENTRO</t>
  </si>
  <si>
    <t>IV. ACCESIBILIDAD</t>
  </si>
  <si>
    <t>V. MEDIDAS DE CONCILIACIÓN DE LA VIDA PERSONAL, LABORAL Y FAMILIAR</t>
  </si>
  <si>
    <t xml:space="preserve"> </t>
  </si>
  <si>
    <t>, enterado de las condiciones  y requisitos  que se exigen para la adjudicación del contrato de</t>
  </si>
  <si>
    <t xml:space="preserve">, con  DNI </t>
  </si>
  <si>
    <t xml:space="preserve">, se compromete en su propio nombre y derecho, y en nombre de la empresa </t>
  </si>
  <si>
    <t xml:space="preserve">, CIF </t>
  </si>
  <si>
    <t xml:space="preserve">, con domicilio en </t>
  </si>
  <si>
    <t xml:space="preserve">D./Dª. </t>
  </si>
  <si>
    <t xml:space="preserve">A los efectos de lo expresado en el párafo anterior, se compromete a ejecutar el contrato de acuerdo con las condiciones arriba indicadas. </t>
  </si>
  <si>
    <t>)  para ASEPEYO, Mutua Colaboradora con la Seguridad Social nº 151.</t>
  </si>
  <si>
    <t>población</t>
  </si>
  <si>
    <t>provincia</t>
  </si>
  <si>
    <t xml:space="preserve">Contratación no sujeta a regulación armonizada del Servicio de Asistencia Sanitaria básica (Medicina General y Fisioterapia) en régimen ambulatorio en el ámbito territorial de  </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</si>
  <si>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t>
    </r>
  </si>
  <si>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</si>
  <si>
    <r>
      <rPr>
        <b/>
        <i/>
        <sz val="11"/>
        <color theme="1"/>
        <rFont val="Calibri"/>
        <family val="2"/>
        <scheme val="minor"/>
      </rPr>
      <t>OFERTA ECONÓMICA DE PRIMERA ATENCIÓN MEDICA (MEDICINA GENERAL Y/O TRAUMATOLOGÍA)</t>
    </r>
    <r>
      <rPr>
        <i/>
        <sz val="11"/>
        <color theme="1"/>
        <rFont val="Calibri"/>
        <family val="2"/>
        <scheme val="minor"/>
      </rPr>
      <t>: En la tarifa unitaria ofertada por primera atención médica estará incluido el uso de instalaciones, honorarios profesionales (incluidos especialistas en Traumatología)  y resto de personal sanitario, curas, inyectables, infiltraciones mixtas cortico-anestésicas articulares o de partes blandas, radiología simple o convencional, medicación y material sanitario necesario para la correcta resolución de la asistencia sanitaria.  
Quedará incluida en la tarifa de la primera atención médica, la consulta inicial del especialista en traumatología cuando éste no haya podido atender al paciente en la fecha de la primera atención médica y/o urgente.</t>
    </r>
  </si>
  <si>
    <t>VI. ACEPTACIÓN</t>
  </si>
  <si>
    <t>s</t>
  </si>
  <si>
    <t>CMSM-2</t>
  </si>
  <si>
    <t>CMSM-3</t>
  </si>
  <si>
    <t>mbnmbn</t>
  </si>
  <si>
    <t>Dato obligatorio</t>
  </si>
  <si>
    <t>Datos obligatorio al menos para alguno de los centros ofertados</t>
  </si>
  <si>
    <t>Atención: Revise el documento. Falta alguno de los datos obligatorios</t>
  </si>
  <si>
    <t>Contratación no sujeta a regulación armonizada del Servicio de Asistencia Sanitaria básica (Medicina General y Fisioterapia) en régimen ambulatorio en el ámbito territorial de  población (provincia)  para ASEPEYO, Mutua Colaboradora con la Seguridad Social nº 151.</t>
  </si>
  <si>
    <t>Atención: ¡No se han cumplimentado todas las casillas obligatorias!</t>
  </si>
  <si>
    <t>CENTRO MEDICO SAN MARCOS</t>
  </si>
  <si>
    <t>A03000684</t>
  </si>
  <si>
    <t>C/ LA TORRE, 23</t>
  </si>
  <si>
    <t>EDIFICIO PANORAMIX</t>
  </si>
  <si>
    <t>ELCHE</t>
  </si>
  <si>
    <t>JOSE MARÍA CARRASCO SOLER</t>
  </si>
  <si>
    <t>21968968J</t>
  </si>
  <si>
    <t/>
  </si>
  <si>
    <t>Centro 1 CMSM-1</t>
  </si>
  <si>
    <t>Centro 2 CMSM-2</t>
  </si>
  <si>
    <t>Centro 3 CMSM-3</t>
  </si>
  <si>
    <t>D./Dª. JOSE MARÍA CARRASCO SOLER, con  DNI 21968968J, enterado de las condiciones  y requisitos  que se exigen para la adjudicación del contrato de, se compromete en su propio nombre y derecho, y en nombre de la empresa CENTRO MEDICO SAN MARCOS, CIF A03000684, con domicilio en C/ LA TORRE, 23 EDIFICIO PANORAMIX 03201-ELCHE</t>
  </si>
  <si>
    <t>Expediente</t>
  </si>
  <si>
    <t>Provincia</t>
  </si>
  <si>
    <t>14,00</t>
  </si>
  <si>
    <t xml:space="preserve">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t>
  </si>
  <si>
    <t>II.a RECURSOS TÉCNICOS Y MATERIALES.  CENTROS OFERTADOS</t>
  </si>
  <si>
    <t>II.b RECURSOS TÉCNICOS Y MATERIALES. ESPECIALIDADES OFERTADAS POR CENTRO</t>
  </si>
  <si>
    <t>Electromiografía</t>
  </si>
  <si>
    <t>Equipos EMG y antigüedad</t>
  </si>
  <si>
    <t>Nº de equipos</t>
  </si>
  <si>
    <t>Antigüedad</t>
  </si>
  <si>
    <t>Especialidad</t>
  </si>
  <si>
    <t>Neurofisiología</t>
  </si>
  <si>
    <t>Neurología</t>
  </si>
  <si>
    <t>Rehbilitación</t>
  </si>
  <si>
    <t>U.18 Neurofisiología</t>
  </si>
  <si>
    <t>U.17 Neurología</t>
  </si>
  <si>
    <t>U.57 Rehbilitación</t>
  </si>
  <si>
    <t xml:space="preserve">Contratación no sujeta a regulación armonizada del Servicio de pruebas de electromiografía (EMG) en régimen ambulatorio, en el ámbito territorial de </t>
  </si>
  <si>
    <t>Se debe indicar una única especialidad por cada centro (ver punto 2 del pliego de prescripciones técnicas)</t>
  </si>
  <si>
    <t>III. PRESTACIÓN DEL SERVICIO [Cobertura horaria del personal del centro]</t>
  </si>
  <si>
    <t>Plazo de envío resultados/informes de las pruebas desde la realización de la solicitud</t>
  </si>
  <si>
    <t>, para ASEPEYO, Mutua Colaboradora con la Seguridad Social nº 151</t>
  </si>
  <si>
    <t>110,00</t>
  </si>
  <si>
    <t>SP00124/2019</t>
  </si>
  <si>
    <t>Lorca (Murcia)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</si>
</sst>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sz val="9"/>
      <color rgb="FFFF0000"/>
      <name val="Wingdings 2"/>
      <family val="1"/>
      <charset val="2"/>
    </font>
    <font>
      <b/>
      <i/>
      <sz val="11"/>
      <color theme="1"/>
      <name val="Calibri"/>
      <family val="2"/>
      <scheme val="minor"/>
    </font>
    <font>
      <u/>
      <sz val="11"/>
      <color theme="10"/>
      <name val="Calibri"/>
      <family val="2"/>
      <scheme val="minor"/>
    </font>
    <font>
      <sz val="11"/>
      <name val="Arial"/>
      <family val="2"/>
    </font>
    <font>
      <sz val="11"/>
      <color rgb="FF000080"/>
      <name val="Arial"/>
      <family val="2"/>
    </font>
    <font>
      <b/>
      <sz val="12"/>
      <color theme="0"/>
      <name val="Arial"/>
      <family val="2"/>
    </font>
    <font>
      <b/>
      <sz val="11"/>
      <color theme="0"/>
      <name val="Arial"/>
      <family val="2"/>
    </font>
    <font>
      <b/>
      <sz val="11"/>
      <color rgb="FFFF0000"/>
      <name val="Calibri"/>
      <family val="2"/>
      <scheme val="minor"/>
    </font>
    <font>
      <b/>
      <sz val="11"/>
      <color theme="0" tint="-4.9989318521683403E-2"/>
      <name val="Calibri"/>
      <family val="2"/>
      <scheme val="minor"/>
    </font>
    <font>
      <sz val="11"/>
      <name val="Calibri"/>
      <family val="2"/>
      <scheme val="minor"/>
    </font>
    <font>
      <sz val="11"/>
      <color theme="0"/>
      <name val="Calibri"/>
      <family val="2"/>
      <scheme val="minor"/>
    </font>
    <font>
      <i/>
      <sz val="11"/>
      <color theme="1"/>
      <name val="Calibri"/>
      <family val="2"/>
      <scheme val="minor"/>
    </font>
    <font>
      <sz val="9"/>
      <color rgb="FFFFC000"/>
      <name val="Wingdings 2"/>
      <family val="1"/>
      <charset val="2"/>
    </font>
    <font>
      <sz val="11"/>
      <color theme="1"/>
      <name val="Wingdings 2"/>
      <family val="1"/>
      <charset val="2"/>
    </font>
    <font>
      <b/>
      <sz val="12"/>
      <color rgb="FFFF0000"/>
      <name val="Calibri"/>
      <family val="2"/>
      <scheme val="minor"/>
    </font>
    <font>
      <sz val="9"/>
      <color theme="0"/>
      <name val="Calibri"/>
      <family val="2"/>
      <scheme val="minor"/>
    </font>
    <font>
      <i/>
      <sz val="9"/>
      <color theme="0"/>
      <name val="Calibri"/>
      <family val="2"/>
      <scheme val="minor"/>
    </font>
    <font>
      <i/>
      <sz val="11"/>
      <color theme="4" tint="-0.249977111117893"/>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0070C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169">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0" xfId="0" applyFont="1"/>
    <xf numFmtId="0" fontId="0" fillId="2" borderId="0" xfId="0" applyFill="1"/>
    <xf numFmtId="0" fontId="1" fillId="2" borderId="0" xfId="0" applyFont="1" applyFill="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2" borderId="1" xfId="0" applyFill="1" applyBorder="1" applyAlignment="1">
      <alignment horizontal="left"/>
    </xf>
    <xf numFmtId="0" fontId="0" fillId="2" borderId="1" xfId="0" applyFill="1" applyBorder="1" applyAlignment="1">
      <alignment horizontal="left"/>
    </xf>
    <xf numFmtId="0" fontId="7" fillId="0" borderId="0" xfId="0" applyFont="1"/>
    <xf numFmtId="49" fontId="8" fillId="0" borderId="0" xfId="0" applyNumberFormat="1"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11" fillId="0" borderId="0" xfId="0" applyFont="1"/>
    <xf numFmtId="0" fontId="1" fillId="0" borderId="0" xfId="0" applyFont="1"/>
    <xf numFmtId="0" fontId="7" fillId="0" borderId="0" xfId="0" applyFont="1" applyFill="1"/>
    <xf numFmtId="0" fontId="7" fillId="0" borderId="0" xfId="0" applyFont="1" applyFill="1" applyAlignment="1"/>
    <xf numFmtId="0" fontId="0" fillId="0" borderId="0" xfId="0" applyAlignment="1">
      <alignment vertical="top" wrapText="1"/>
    </xf>
    <xf numFmtId="0" fontId="7" fillId="0" borderId="0" xfId="0" applyFont="1" applyFill="1" applyAlignment="1">
      <alignment vertical="top"/>
    </xf>
    <xf numFmtId="0" fontId="13" fillId="0" borderId="0" xfId="0" applyFont="1" applyFill="1" applyAlignment="1"/>
    <xf numFmtId="0" fontId="0" fillId="0" borderId="0" xfId="0" applyAlignment="1">
      <alignment vertical="top"/>
    </xf>
    <xf numFmtId="0" fontId="15" fillId="0" borderId="0" xfId="0" applyFont="1" applyAlignment="1">
      <alignment vertical="top"/>
    </xf>
    <xf numFmtId="0" fontId="16" fillId="0" borderId="0" xfId="0" applyFont="1" applyAlignment="1">
      <alignment horizontal="right"/>
    </xf>
    <xf numFmtId="0" fontId="17" fillId="0" borderId="0" xfId="0" applyFont="1"/>
    <xf numFmtId="0" fontId="14" fillId="0" borderId="0" xfId="0" applyFont="1"/>
    <xf numFmtId="0" fontId="1" fillId="0" borderId="1" xfId="0" applyFont="1" applyFill="1" applyBorder="1" applyAlignment="1" applyProtection="1">
      <alignment horizontal="center"/>
    </xf>
    <xf numFmtId="0" fontId="19" fillId="0" borderId="0" xfId="0" applyFont="1" applyAlignment="1">
      <alignment horizontal="right"/>
    </xf>
    <xf numFmtId="0" fontId="19" fillId="0" borderId="0" xfId="0" applyFont="1"/>
    <xf numFmtId="0" fontId="20" fillId="0" borderId="0" xfId="0" applyFont="1"/>
    <xf numFmtId="0" fontId="0" fillId="13" borderId="0" xfId="0" applyFill="1"/>
    <xf numFmtId="0" fontId="0" fillId="0" borderId="0" xfId="0" applyAlignment="1">
      <alignment horizontal="right"/>
    </xf>
    <xf numFmtId="0" fontId="0" fillId="0" borderId="0" xfId="0" applyNumberFormat="1" applyAlignment="1">
      <alignment horizontal="justify" vertical="center" wrapText="1"/>
    </xf>
    <xf numFmtId="0" fontId="0" fillId="0" borderId="0" xfId="0" applyAlignment="1">
      <alignment wrapText="1"/>
    </xf>
    <xf numFmtId="0" fontId="0" fillId="0" borderId="0" xfId="0" applyAlignment="1"/>
    <xf numFmtId="49" fontId="0" fillId="13" borderId="0" xfId="0" applyNumberFormat="1" applyFill="1"/>
    <xf numFmtId="0" fontId="21" fillId="0" borderId="0" xfId="0" applyFont="1"/>
    <xf numFmtId="0" fontId="10" fillId="16" borderId="0" xfId="0" applyFont="1" applyFill="1" applyAlignment="1">
      <alignment horizontal="left"/>
    </xf>
    <xf numFmtId="0" fontId="0" fillId="0" borderId="0" xfId="0" applyAlignment="1"/>
    <xf numFmtId="0" fontId="10" fillId="16" borderId="0" xfId="0" applyFont="1" applyFill="1" applyAlignment="1">
      <alignment horizontal="right"/>
    </xf>
    <xf numFmtId="0" fontId="0" fillId="0" borderId="0" xfId="0" applyAlignment="1">
      <alignment horizontal="right"/>
    </xf>
    <xf numFmtId="0" fontId="9" fillId="16" borderId="14"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3" borderId="2" xfId="0" applyFill="1" applyBorder="1" applyAlignment="1" applyProtection="1">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0" fontId="1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14" borderId="2" xfId="0" applyFill="1" applyBorder="1" applyAlignment="1">
      <alignment vertical="center" wrapText="1"/>
    </xf>
    <xf numFmtId="0" fontId="0" fillId="14" borderId="3" xfId="0" applyFill="1" applyBorder="1" applyAlignment="1">
      <alignment vertical="center" wrapText="1"/>
    </xf>
    <xf numFmtId="0" fontId="0" fillId="14" borderId="3" xfId="0" applyFill="1" applyBorder="1" applyAlignment="1"/>
    <xf numFmtId="0" fontId="0" fillId="14" borderId="4" xfId="0" applyFill="1" applyBorder="1" applyAlignment="1"/>
    <xf numFmtId="0" fontId="12" fillId="15" borderId="0" xfId="0" applyFont="1" applyFill="1" applyAlignment="1"/>
    <xf numFmtId="0" fontId="1" fillId="0" borderId="0" xfId="0" applyFont="1" applyAlignmen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3" xfId="0" applyBorder="1" applyAlignment="1" applyProtection="1">
      <protection locked="0"/>
    </xf>
    <xf numFmtId="0" fontId="0" fillId="0" borderId="4" xfId="0" applyBorder="1" applyAlignment="1" applyProtection="1">
      <protection locked="0"/>
    </xf>
    <xf numFmtId="0" fontId="0" fillId="14" borderId="4" xfId="0" applyFill="1" applyBorder="1" applyAlignment="1">
      <alignment vertical="center" wrapText="1"/>
    </xf>
    <xf numFmtId="0" fontId="0"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3" fillId="3" borderId="2" xfId="1"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3" fontId="0" fillId="3" borderId="2" xfId="0" applyNumberFormat="1" applyFill="1" applyBorder="1" applyAlignment="1" applyProtection="1">
      <alignment horizontal="left"/>
      <protection locked="0"/>
    </xf>
    <xf numFmtId="0" fontId="6" fillId="3" borderId="2" xfId="1" applyFill="1" applyBorder="1" applyAlignment="1" applyProtection="1">
      <alignment horizontal="left"/>
      <protection locked="0"/>
    </xf>
    <xf numFmtId="0" fontId="0" fillId="11" borderId="1" xfId="0" applyFill="1" applyBorder="1" applyAlignment="1">
      <alignment wrapText="1"/>
    </xf>
    <xf numFmtId="0" fontId="1" fillId="2" borderId="4" xfId="0" applyFont="1" applyFill="1" applyBorder="1" applyAlignment="1">
      <alignment horizontal="center" wrapText="1"/>
    </xf>
    <xf numFmtId="164" fontId="0" fillId="3" borderId="11" xfId="0" applyNumberFormat="1" applyFill="1" applyBorder="1" applyAlignment="1" applyProtection="1">
      <protection locked="0"/>
    </xf>
    <xf numFmtId="164" fontId="0" fillId="3" borderId="12" xfId="0" applyNumberFormat="1" applyFill="1" applyBorder="1" applyAlignment="1" applyProtection="1">
      <protection locked="0"/>
    </xf>
    <xf numFmtId="164" fontId="0" fillId="3" borderId="13" xfId="0" applyNumberFormat="1" applyFill="1" applyBorder="1" applyAlignment="1" applyProtection="1">
      <protection locked="0"/>
    </xf>
    <xf numFmtId="0" fontId="0" fillId="2" borderId="1" xfId="0" applyFill="1" applyBorder="1" applyAlignment="1">
      <alignment horizontal="left"/>
    </xf>
    <xf numFmtId="164" fontId="0" fillId="0" borderId="2" xfId="0" applyNumberFormat="1" applyBorder="1" applyAlignment="1"/>
    <xf numFmtId="164" fontId="0" fillId="0" borderId="3" xfId="0" applyNumberFormat="1" applyBorder="1" applyAlignment="1"/>
    <xf numFmtId="164" fontId="0" fillId="0" borderId="4" xfId="0" applyNumberFormat="1" applyBorder="1" applyAlignment="1"/>
    <xf numFmtId="0" fontId="1" fillId="14" borderId="2" xfId="0" applyFont="1" applyFill="1" applyBorder="1" applyAlignment="1"/>
    <xf numFmtId="0" fontId="1" fillId="14" borderId="3" xfId="0" applyFont="1" applyFill="1" applyBorder="1" applyAlignment="1"/>
    <xf numFmtId="0" fontId="1" fillId="14" borderId="4" xfId="0" applyFont="1" applyFill="1" applyBorder="1" applyAlignment="1"/>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0" borderId="0" xfId="0" applyAlignment="1">
      <alignment vertical="top" wrapText="1"/>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4" borderId="4" xfId="0" applyFont="1" applyFill="1" applyBorder="1" applyAlignment="1">
      <alignment horizontal="left" vertical="center"/>
    </xf>
    <xf numFmtId="0" fontId="13" fillId="14" borderId="2" xfId="0" applyFont="1" applyFill="1" applyBorder="1" applyAlignment="1">
      <alignment horizontal="left"/>
    </xf>
    <xf numFmtId="0" fontId="13" fillId="14" borderId="3" xfId="0" applyFont="1" applyFill="1" applyBorder="1" applyAlignment="1">
      <alignment horizontal="left"/>
    </xf>
    <xf numFmtId="0" fontId="0" fillId="14" borderId="3" xfId="0" applyFont="1" applyFill="1" applyBorder="1" applyAlignment="1"/>
    <xf numFmtId="0" fontId="0" fillId="0" borderId="3" xfId="0" applyFont="1" applyBorder="1" applyAlignment="1"/>
    <xf numFmtId="0" fontId="0" fillId="0" borderId="4" xfId="0" applyFont="1" applyBorder="1" applyAlignment="1"/>
    <xf numFmtId="0" fontId="0" fillId="0" borderId="3" xfId="0" applyBorder="1" applyAlignment="1"/>
    <xf numFmtId="0" fontId="0" fillId="0" borderId="4" xfId="0" applyBorder="1" applyAlignment="1"/>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0" fontId="0" fillId="0" borderId="2" xfId="0" applyBorder="1" applyAlignment="1"/>
    <xf numFmtId="0" fontId="0" fillId="13" borderId="2" xfId="0" applyFill="1" applyBorder="1" applyAlignment="1"/>
    <xf numFmtId="0" fontId="0" fillId="13" borderId="3" xfId="0" applyFill="1" applyBorder="1" applyAlignment="1"/>
    <xf numFmtId="0" fontId="0" fillId="13" borderId="4" xfId="0" applyFill="1" applyBorder="1" applyAlignment="1"/>
    <xf numFmtId="0" fontId="0" fillId="14" borderId="14" xfId="0" applyFill="1" applyBorder="1" applyAlignment="1">
      <alignment horizontal="left"/>
    </xf>
    <xf numFmtId="0" fontId="0" fillId="14" borderId="0" xfId="0" applyFill="1" applyBorder="1" applyAlignment="1"/>
    <xf numFmtId="0" fontId="5" fillId="2" borderId="2" xfId="0" applyFont="1" applyFill="1" applyBorder="1" applyAlignment="1"/>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15" fillId="0" borderId="0" xfId="0" applyFont="1"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7" borderId="1" xfId="0" applyFill="1" applyBorder="1" applyAlignment="1">
      <alignment wrapText="1"/>
    </xf>
    <xf numFmtId="164" fontId="0" fillId="4" borderId="2" xfId="0" applyNumberFormat="1" applyFill="1" applyBorder="1" applyAlignment="1" applyProtection="1">
      <protection locked="0"/>
    </xf>
    <xf numFmtId="164" fontId="0" fillId="4" borderId="3" xfId="0" applyNumberFormat="1" applyFill="1" applyBorder="1" applyAlignment="1" applyProtection="1">
      <protection locked="0"/>
    </xf>
    <xf numFmtId="164" fontId="0" fillId="4" borderId="4" xfId="0" applyNumberFormat="1" applyFill="1" applyBorder="1" applyAlignment="1" applyProtection="1">
      <protection locked="0"/>
    </xf>
    <xf numFmtId="0" fontId="0" fillId="9" borderId="1" xfId="0" applyFill="1" applyBorder="1" applyAlignment="1">
      <alignment wrapText="1"/>
    </xf>
    <xf numFmtId="164" fontId="0" fillId="4" borderId="2" xfId="0" applyNumberFormat="1" applyFill="1" applyBorder="1" applyAlignment="1"/>
    <xf numFmtId="164" fontId="0" fillId="4" borderId="3" xfId="0" applyNumberFormat="1" applyFill="1" applyBorder="1" applyAlignment="1"/>
    <xf numFmtId="164" fontId="0" fillId="4" borderId="4" xfId="0" applyNumberFormat="1" applyFill="1" applyBorder="1" applyAlignment="1"/>
    <xf numFmtId="0" fontId="1" fillId="8" borderId="1" xfId="0" applyFont="1" applyFill="1" applyBorder="1" applyAlignment="1">
      <alignment wrapText="1"/>
    </xf>
    <xf numFmtId="0" fontId="0" fillId="10" borderId="1" xfId="0" applyFill="1" applyBorder="1" applyAlignment="1">
      <alignment wrapText="1"/>
    </xf>
    <xf numFmtId="164" fontId="0" fillId="3" borderId="2" xfId="0" applyNumberFormat="1" applyFill="1" applyBorder="1" applyAlignment="1" applyProtection="1">
      <protection locked="0"/>
    </xf>
    <xf numFmtId="164" fontId="0" fillId="3" borderId="3" xfId="0" applyNumberFormat="1" applyFill="1" applyBorder="1" applyAlignment="1" applyProtection="1">
      <protection locked="0"/>
    </xf>
    <xf numFmtId="164" fontId="0" fillId="3" borderId="4" xfId="0" applyNumberFormat="1" applyFill="1" applyBorder="1" applyAlignment="1" applyProtection="1">
      <protection locked="0"/>
    </xf>
    <xf numFmtId="0" fontId="1" fillId="6" borderId="1" xfId="0" applyFont="1" applyFill="1" applyBorder="1" applyAlignment="1">
      <alignment wrapText="1"/>
    </xf>
    <xf numFmtId="164" fontId="0" fillId="3" borderId="2"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0" fontId="1" fillId="5" borderId="1" xfId="0" applyFont="1" applyFill="1" applyBorder="1" applyAlignment="1">
      <alignment wrapText="1"/>
    </xf>
    <xf numFmtId="0" fontId="15" fillId="0" borderId="0" xfId="0" applyFont="1" applyAlignment="1">
      <alignment vertical="top" wrapText="1"/>
    </xf>
    <xf numFmtId="0" fontId="15" fillId="0" borderId="0" xfId="0" applyFont="1" applyAlignment="1">
      <alignment vertical="top"/>
    </xf>
    <xf numFmtId="0" fontId="1" fillId="12" borderId="1" xfId="0" applyFont="1" applyFill="1" applyBorder="1" applyAlignment="1">
      <alignment wrapText="1"/>
    </xf>
  </cellXfs>
  <cellStyles count="2">
    <cellStyle name="Hipervínculo" xfId="1" builtinId="8"/>
    <cellStyle name="Normal" xfId="0" builtinId="0"/>
  </cellStyles>
  <dxfs count="31">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antacruz@sel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B317"/>
  <sheetViews>
    <sheetView showGridLines="0" showRowColHeaders="0" tabSelected="1" zoomScaleNormal="100" workbookViewId="0">
      <selection activeCell="G11" sqref="G11:AB11"/>
    </sheetView>
  </sheetViews>
  <sheetFormatPr baseColWidth="10" defaultColWidth="0" defaultRowHeight="15" zeroHeight="1" x14ac:dyDescent="0.25"/>
  <cols>
    <col min="1" max="44" width="3.7109375" customWidth="1"/>
    <col min="45" max="47" width="3.7109375" hidden="1" customWidth="1"/>
    <col min="48" max="48" width="11.85546875" hidden="1" customWidth="1"/>
    <col min="49" max="16384" width="3.7109375" hidden="1"/>
  </cols>
  <sheetData>
    <row r="1" spans="2:45" ht="5.0999999999999996" customHeight="1" x14ac:dyDescent="0.25"/>
    <row r="2" spans="2:45" s="14" customFormat="1" x14ac:dyDescent="0.25">
      <c r="B2" s="41" t="s">
        <v>110</v>
      </c>
      <c r="C2" s="41"/>
      <c r="D2" s="41"/>
      <c r="E2" s="41"/>
      <c r="F2" s="4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10"/>
    </row>
    <row r="3" spans="2:45" ht="5.0999999999999996" customHeight="1" x14ac:dyDescent="0.25"/>
    <row r="4" spans="2:45" s="14" customFormat="1" ht="15.75" customHeight="1" x14ac:dyDescent="0.25">
      <c r="B4" s="43" t="str">
        <f>CONCATENATE("Exp. ",AV30)</f>
        <v>Exp. SP00124/2019</v>
      </c>
      <c r="C4" s="43"/>
      <c r="D4" s="43"/>
      <c r="E4" s="43"/>
      <c r="F4" s="43"/>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35"/>
    </row>
    <row r="5" spans="2:45" s="16" customFormat="1" ht="60" customHeight="1" x14ac:dyDescent="0.25">
      <c r="B5" s="45" t="str">
        <f>CONCATENATE(AS5,AV32,AS7)</f>
        <v>Contratación no sujeta a regulación armonizada del Servicio de pruebas de electromiografía (EMG) en régimen ambulatorio, en el ámbito territorial de Lorca (Murcia), para ASEPEYO, Mutua Colaboradora con la Seguridad Social nº 151</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36"/>
      <c r="AS5" t="s">
        <v>210</v>
      </c>
    </row>
    <row r="6" spans="2:45" s="14" customFormat="1" ht="5.0999999999999996" customHeight="1" x14ac:dyDescent="0.25">
      <c r="B6" s="15"/>
      <c r="C6" s="15"/>
      <c r="D6" s="15"/>
      <c r="E6" s="15"/>
      <c r="F6" s="15"/>
      <c r="G6" s="15"/>
      <c r="H6" s="15"/>
      <c r="I6" s="15"/>
      <c r="AS6"/>
    </row>
    <row r="7" spans="2:45" s="14" customFormat="1" ht="5.0999999999999996" customHeight="1" x14ac:dyDescent="0.25">
      <c r="B7" s="7"/>
      <c r="C7" s="4"/>
      <c r="D7" s="7"/>
      <c r="E7" s="4"/>
      <c r="G7"/>
      <c r="H7"/>
      <c r="I7"/>
      <c r="AS7" t="s">
        <v>214</v>
      </c>
    </row>
    <row r="8" spans="2:45" s="14" customFormat="1" ht="9.9499999999999993" customHeight="1" x14ac:dyDescent="0.25">
      <c r="G8" s="15"/>
      <c r="H8" s="15"/>
      <c r="I8" s="15"/>
      <c r="AS8" t="s">
        <v>165</v>
      </c>
    </row>
    <row r="9" spans="2:45" s="19" customFormat="1" x14ac:dyDescent="0.25">
      <c r="B9" s="68" t="s">
        <v>150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42"/>
      <c r="AE9" s="42"/>
      <c r="AF9" s="42"/>
      <c r="AG9" s="42"/>
      <c r="AH9" s="42"/>
      <c r="AI9" s="42"/>
      <c r="AJ9" s="42"/>
      <c r="AK9" s="42"/>
      <c r="AL9" s="42"/>
      <c r="AM9" s="42"/>
      <c r="AN9" s="42"/>
      <c r="AO9" s="42"/>
      <c r="AP9" s="42"/>
      <c r="AQ9" s="42"/>
      <c r="AR9" s="10"/>
      <c r="AS9" t="s">
        <v>166</v>
      </c>
    </row>
    <row r="10" spans="2:45" ht="5.0999999999999996" customHeight="1" x14ac:dyDescent="0.25"/>
    <row r="11" spans="2:45" x14ac:dyDescent="0.25">
      <c r="B11" s="7" t="s">
        <v>28</v>
      </c>
      <c r="C11" s="104" t="s">
        <v>3</v>
      </c>
      <c r="D11" s="105"/>
      <c r="E11" s="105"/>
      <c r="F11" s="106"/>
      <c r="G11" s="84"/>
      <c r="H11" s="85"/>
      <c r="I11" s="85"/>
      <c r="J11" s="85"/>
      <c r="K11" s="85"/>
      <c r="L11" s="85"/>
      <c r="M11" s="85"/>
      <c r="N11" s="85"/>
      <c r="O11" s="85"/>
      <c r="P11" s="85"/>
      <c r="Q11" s="85"/>
      <c r="R11" s="85"/>
      <c r="S11" s="85"/>
      <c r="T11" s="85"/>
      <c r="U11" s="85"/>
      <c r="V11" s="85"/>
      <c r="W11" s="85"/>
      <c r="X11" s="85"/>
      <c r="Y11" s="85"/>
      <c r="Z11" s="85"/>
      <c r="AA11" s="85"/>
      <c r="AB11" s="86"/>
      <c r="AC11">
        <f>IF(ISBLANK(G11),0,IF(TRIM(G11)="",0,1))</f>
        <v>0</v>
      </c>
      <c r="AS11" t="str">
        <f>UPPER(G11)</f>
        <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104" t="s">
        <v>0</v>
      </c>
      <c r="D13" s="105"/>
      <c r="E13" s="105"/>
      <c r="F13" s="106"/>
      <c r="G13" s="84"/>
      <c r="H13" s="85"/>
      <c r="I13" s="85"/>
      <c r="J13" s="85"/>
      <c r="K13" s="85"/>
      <c r="L13" s="85"/>
      <c r="M13" s="85"/>
      <c r="N13" s="85"/>
      <c r="O13" s="85"/>
      <c r="P13" s="85"/>
      <c r="Q13" s="85"/>
      <c r="R13" s="85"/>
      <c r="S13" s="85"/>
      <c r="T13" s="85"/>
      <c r="U13" s="85"/>
      <c r="V13" s="85"/>
      <c r="W13" s="85"/>
      <c r="X13" s="85"/>
      <c r="Y13" s="85"/>
      <c r="Z13" s="85"/>
      <c r="AA13" s="85"/>
      <c r="AB13" s="86"/>
      <c r="AC13">
        <f>IF(ISBLANK(G13),0,IF(TRIM(G13)="",0,1))</f>
        <v>0</v>
      </c>
      <c r="AS13" t="str">
        <f>UPPER(G13)</f>
        <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104" t="s">
        <v>4</v>
      </c>
      <c r="D15" s="105"/>
      <c r="E15" s="105"/>
      <c r="F15" s="106"/>
      <c r="G15" s="107"/>
      <c r="H15" s="108"/>
      <c r="I15" s="108"/>
      <c r="J15" s="108"/>
      <c r="K15" s="108"/>
      <c r="L15" s="108"/>
      <c r="M15" s="108"/>
      <c r="N15" s="108"/>
      <c r="O15" s="108"/>
      <c r="P15" s="108"/>
      <c r="Q15" s="108"/>
      <c r="R15" s="108"/>
      <c r="S15" s="108"/>
      <c r="T15" s="108"/>
      <c r="U15" s="108"/>
      <c r="V15" s="108"/>
      <c r="W15" s="108"/>
      <c r="X15" s="108"/>
      <c r="Y15" s="108"/>
      <c r="Z15" s="108"/>
      <c r="AA15" s="108"/>
      <c r="AB15" s="109"/>
      <c r="AC15">
        <f>IF(ISBLANK(G15),0,IF(TRIM(G15)="",0,1))</f>
        <v>0</v>
      </c>
      <c r="AS15" t="str">
        <f t="shared" ref="AS15:AS16" si="0">UPPER(G15)</f>
        <v/>
      </c>
    </row>
    <row r="16" spans="2:45" x14ac:dyDescent="0.25">
      <c r="G16" s="110"/>
      <c r="H16" s="111"/>
      <c r="I16" s="111"/>
      <c r="J16" s="111"/>
      <c r="K16" s="111"/>
      <c r="L16" s="111"/>
      <c r="M16" s="111"/>
      <c r="N16" s="111"/>
      <c r="O16" s="111"/>
      <c r="P16" s="111"/>
      <c r="Q16" s="111"/>
      <c r="R16" s="111"/>
      <c r="S16" s="111"/>
      <c r="T16" s="111"/>
      <c r="U16" s="111"/>
      <c r="V16" s="111"/>
      <c r="W16" s="111"/>
      <c r="X16" s="111"/>
      <c r="Y16" s="111"/>
      <c r="Z16" s="111"/>
      <c r="AA16" s="111"/>
      <c r="AB16" s="112"/>
      <c r="AS16" t="str">
        <f t="shared" si="0"/>
        <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104" t="s">
        <v>1</v>
      </c>
      <c r="D18" s="105"/>
      <c r="E18" s="105"/>
      <c r="F18" s="106"/>
      <c r="G18" s="113"/>
      <c r="H18" s="114"/>
      <c r="I18" s="114"/>
      <c r="J18" s="114"/>
      <c r="K18" s="114"/>
      <c r="L18" s="114"/>
      <c r="M18" s="114"/>
      <c r="N18" s="114"/>
      <c r="O18" s="114"/>
      <c r="P18" s="114"/>
      <c r="Q18" s="114"/>
      <c r="R18" s="114"/>
      <c r="S18" s="114"/>
      <c r="T18" s="114"/>
      <c r="U18" s="114"/>
      <c r="V18" s="114"/>
      <c r="W18" s="114"/>
      <c r="X18" s="114"/>
      <c r="Y18" s="114"/>
      <c r="Z18" s="114"/>
      <c r="AA18" s="114"/>
      <c r="AB18" s="115"/>
      <c r="AC18">
        <f>IF(ISBLANK(G18),0,IF(TRIM(G18)="",0,1))</f>
        <v>0</v>
      </c>
      <c r="AS18" t="str">
        <f>UPPER(G18)</f>
        <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104" t="s">
        <v>5</v>
      </c>
      <c r="D20" s="105"/>
      <c r="E20" s="105"/>
      <c r="F20" s="106"/>
      <c r="G20" s="84"/>
      <c r="H20" s="85"/>
      <c r="I20" s="85"/>
      <c r="J20" s="85"/>
      <c r="K20" s="85"/>
      <c r="L20" s="85"/>
      <c r="M20" s="85"/>
      <c r="N20" s="85"/>
      <c r="O20" s="85"/>
      <c r="P20" s="85"/>
      <c r="Q20" s="85"/>
      <c r="R20" s="85"/>
      <c r="S20" s="85"/>
      <c r="T20" s="85"/>
      <c r="U20" s="85"/>
      <c r="V20" s="85"/>
      <c r="W20" s="85"/>
      <c r="X20" s="85"/>
      <c r="Y20" s="85"/>
      <c r="Z20" s="85"/>
      <c r="AA20" s="85"/>
      <c r="AB20" s="86"/>
      <c r="AC20">
        <f>IF(ISBLANK(G20),0,IF(TRIM(G20)="",0,1))</f>
        <v>0</v>
      </c>
      <c r="AS20" t="str">
        <f>UPPER(G20)</f>
        <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104" t="s">
        <v>6</v>
      </c>
      <c r="D22" s="105"/>
      <c r="E22" s="105"/>
      <c r="F22" s="106"/>
      <c r="G22" s="84"/>
      <c r="H22" s="85"/>
      <c r="I22" s="85"/>
      <c r="J22" s="85"/>
      <c r="K22" s="85"/>
      <c r="L22" s="85"/>
      <c r="M22" s="85"/>
      <c r="N22" s="85"/>
      <c r="O22" s="85"/>
      <c r="P22" s="85"/>
      <c r="Q22" s="85"/>
      <c r="R22" s="85"/>
      <c r="S22" s="85"/>
      <c r="T22" s="85"/>
      <c r="U22" s="85"/>
      <c r="V22" s="85"/>
      <c r="W22" s="85"/>
      <c r="X22" s="85"/>
      <c r="Y22" s="85"/>
      <c r="Z22" s="85"/>
      <c r="AA22" s="85"/>
      <c r="AB22" s="86"/>
      <c r="AC22">
        <f>IF(ISBLANK(G22),0,IF(TRIM(G22)="",0,1))</f>
        <v>0</v>
      </c>
      <c r="AS22" t="str">
        <f>UPPER(G22)</f>
        <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104" t="s">
        <v>2</v>
      </c>
      <c r="D24" s="105"/>
      <c r="E24" s="105"/>
      <c r="F24" s="106"/>
      <c r="G24" s="84"/>
      <c r="H24" s="85"/>
      <c r="I24" s="85"/>
      <c r="J24" s="85"/>
      <c r="K24" s="85"/>
      <c r="L24" s="85"/>
      <c r="M24" s="85"/>
      <c r="N24" s="85"/>
      <c r="O24" s="85"/>
      <c r="P24" s="85"/>
      <c r="Q24" s="85"/>
      <c r="R24" s="85"/>
      <c r="S24" s="85"/>
      <c r="T24" s="85"/>
      <c r="U24" s="85"/>
      <c r="V24" s="85"/>
      <c r="W24" s="85"/>
      <c r="X24" s="85"/>
      <c r="Y24" s="85"/>
      <c r="Z24" s="85"/>
      <c r="AA24" s="85"/>
      <c r="AB24" s="86"/>
      <c r="AC24">
        <f>IF(ISBLANK(G24),0,IF(TRIM(G24)="",0,1))</f>
        <v>0</v>
      </c>
      <c r="AS24" t="str">
        <f>UPPER(G24)</f>
        <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104" t="s">
        <v>7</v>
      </c>
      <c r="D26" s="105"/>
      <c r="E26" s="105"/>
      <c r="F26" s="106"/>
      <c r="G26" s="84"/>
      <c r="H26" s="85"/>
      <c r="I26" s="85"/>
      <c r="J26" s="85"/>
      <c r="K26" s="85"/>
      <c r="L26" s="85"/>
      <c r="M26" s="85"/>
      <c r="N26" s="85"/>
      <c r="O26" s="85"/>
      <c r="P26" s="85"/>
      <c r="Q26" s="85"/>
      <c r="R26" s="85"/>
      <c r="S26" s="85"/>
      <c r="T26" s="85"/>
      <c r="U26" s="85"/>
      <c r="V26" s="85"/>
      <c r="W26" s="85"/>
      <c r="X26" s="85"/>
      <c r="Y26" s="85"/>
      <c r="Z26" s="85"/>
      <c r="AA26" s="85"/>
      <c r="AB26" s="86"/>
      <c r="AC26">
        <f>IF(ISBLANK(G26),0,IF(TRIM(G26)="",0,1))</f>
        <v>0</v>
      </c>
      <c r="AS26">
        <f>+G26</f>
        <v>0</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104" t="s">
        <v>8</v>
      </c>
      <c r="D28" s="105"/>
      <c r="E28" s="105"/>
      <c r="F28" s="106"/>
      <c r="G28" s="84"/>
      <c r="H28" s="85"/>
      <c r="I28" s="85"/>
      <c r="J28" s="85"/>
      <c r="K28" s="85"/>
      <c r="L28" s="85"/>
      <c r="M28" s="85"/>
      <c r="N28" s="85"/>
      <c r="O28" s="85"/>
      <c r="P28" s="85"/>
      <c r="Q28" s="85"/>
      <c r="R28" s="85"/>
      <c r="S28" s="85"/>
      <c r="T28" s="85"/>
      <c r="U28" s="85"/>
      <c r="V28" s="85"/>
      <c r="W28" s="85"/>
      <c r="X28" s="85"/>
      <c r="Y28" s="85"/>
      <c r="Z28" s="85"/>
      <c r="AA28" s="85"/>
      <c r="AB28" s="86"/>
      <c r="AC28">
        <f>IF(ISBLANK(G28),0,IF(TRIM(G28)="",0,1))</f>
        <v>0</v>
      </c>
      <c r="AS28">
        <f>+G28</f>
        <v>0</v>
      </c>
    </row>
    <row r="29" spans="2:48" ht="5.0999999999999996" customHeight="1" x14ac:dyDescent="0.25"/>
    <row r="30" spans="2:48" x14ac:dyDescent="0.25">
      <c r="B30" s="7" t="s">
        <v>28</v>
      </c>
      <c r="C30" s="4" t="s">
        <v>176</v>
      </c>
      <c r="D30" s="7"/>
      <c r="E30" s="7"/>
      <c r="F30" s="7"/>
      <c r="G30" s="27"/>
      <c r="H30" s="4"/>
      <c r="I30" s="7"/>
      <c r="J30" s="7"/>
      <c r="K30" s="7"/>
      <c r="L30" s="7"/>
      <c r="M30" s="7"/>
      <c r="N30" s="7"/>
      <c r="O30" s="7"/>
      <c r="P30" s="7"/>
      <c r="Q30" s="7"/>
      <c r="R30" s="7"/>
      <c r="S30" s="7"/>
      <c r="AS30" s="34" t="s">
        <v>193</v>
      </c>
      <c r="AV30" s="34" t="str">
        <f>UPPER(DATOS!AV30)</f>
        <v>SP00124/2019</v>
      </c>
    </row>
    <row r="31" spans="2:48" ht="5.0999999999999996" customHeight="1" x14ac:dyDescent="0.25">
      <c r="B31" s="7"/>
      <c r="C31" s="4"/>
      <c r="D31" s="7"/>
      <c r="E31" s="7"/>
      <c r="F31" s="7"/>
      <c r="G31" s="27"/>
      <c r="H31" s="4"/>
      <c r="I31" s="7"/>
      <c r="J31" s="7"/>
      <c r="K31" s="7"/>
      <c r="L31" s="7"/>
      <c r="M31" s="7"/>
      <c r="N31" s="7"/>
      <c r="O31" s="7"/>
      <c r="P31" s="7"/>
      <c r="Q31" s="7"/>
      <c r="R31" s="7"/>
      <c r="S31" s="7"/>
    </row>
    <row r="32" spans="2:48" ht="15.75" x14ac:dyDescent="0.25">
      <c r="B32" s="31">
        <f>AC28*AC26*AC24*AC22*AC20*AC18*AC15*AC13*AC11</f>
        <v>0</v>
      </c>
      <c r="C32" s="32"/>
      <c r="D32" s="31">
        <f>+N38*T45*T46*T52*T54*T60*AE64*AG112*W118*W119*W120*W121*W122*AF144*AF145*R85*AR85</f>
        <v>0</v>
      </c>
      <c r="E32" s="31"/>
      <c r="F32" s="31"/>
      <c r="G32" s="31"/>
      <c r="H32" s="33">
        <f>+B32*D32</f>
        <v>0</v>
      </c>
      <c r="I32" s="59" t="str">
        <f>IF(H32=0,"Atención: Revise el documento. Falta alguno de los datos obligatorios","")</f>
        <v>Atención: Revise el documento. Falta alguno de los datos obligatorios</v>
      </c>
      <c r="J32" s="60"/>
      <c r="K32" s="60"/>
      <c r="L32" s="60"/>
      <c r="M32" s="60"/>
      <c r="N32" s="60"/>
      <c r="O32" s="60"/>
      <c r="P32" s="60"/>
      <c r="Q32" s="60"/>
      <c r="R32" s="60"/>
      <c r="S32" s="60"/>
      <c r="T32" s="60"/>
      <c r="U32" s="60"/>
      <c r="V32" s="60"/>
      <c r="W32" s="60"/>
      <c r="X32" s="60"/>
      <c r="Y32" s="60"/>
      <c r="Z32" s="60"/>
      <c r="AA32" s="60"/>
      <c r="AB32" s="60"/>
      <c r="AC32" s="60"/>
      <c r="AD32" s="60"/>
      <c r="AE32" s="60"/>
      <c r="AS32" s="34" t="s">
        <v>5</v>
      </c>
      <c r="AV32" s="39" t="str">
        <f>DATOS!AV32</f>
        <v>Lorca (Murcia)</v>
      </c>
    </row>
    <row r="33" spans="1:49" ht="15" customHeight="1" x14ac:dyDescent="0.25">
      <c r="B33" s="31"/>
      <c r="C33" s="33"/>
      <c r="D33" s="33"/>
      <c r="E33" s="33"/>
      <c r="F33" s="29"/>
      <c r="G33" s="29"/>
      <c r="H33" s="29"/>
    </row>
    <row r="34" spans="1:49" x14ac:dyDescent="0.25">
      <c r="A34" s="19"/>
      <c r="B34" s="68" t="s">
        <v>151</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42"/>
      <c r="AE34" s="42"/>
      <c r="AF34" s="42"/>
      <c r="AG34" s="42"/>
      <c r="AH34" s="42"/>
      <c r="AI34" s="42"/>
      <c r="AJ34" s="42"/>
      <c r="AK34" s="42"/>
      <c r="AL34" s="42"/>
      <c r="AM34" s="42"/>
      <c r="AN34" s="42"/>
      <c r="AO34" s="42"/>
      <c r="AP34" s="42"/>
      <c r="AQ34" s="42"/>
      <c r="AS34" s="34" t="s">
        <v>194</v>
      </c>
      <c r="AV34" s="34" t="str">
        <f>UPPER(DATOS!AV34)</f>
        <v/>
      </c>
    </row>
    <row r="35" spans="1:49" x14ac:dyDescent="0.25"/>
    <row r="36" spans="1:49" ht="30" customHeight="1" x14ac:dyDescent="0.25">
      <c r="A36" s="2"/>
      <c r="B36" s="2"/>
      <c r="C36" s="2"/>
      <c r="D36" s="2"/>
      <c r="E36" s="2"/>
      <c r="F36" s="2"/>
      <c r="G36" s="2"/>
      <c r="H36" s="2"/>
      <c r="I36" s="2"/>
      <c r="J36" s="2"/>
      <c r="K36" s="70" t="s">
        <v>25</v>
      </c>
      <c r="L36" s="71"/>
      <c r="M36" s="93"/>
      <c r="N36" s="2"/>
      <c r="O36" s="70" t="s">
        <v>26</v>
      </c>
      <c r="P36" s="71"/>
      <c r="Q36" s="93"/>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9" ht="5.0999999999999996" customHeight="1" thickBot="1" x14ac:dyDescent="0.3"/>
    <row r="38" spans="1:49" s="19" customFormat="1" ht="15" customHeight="1" thickBot="1" x14ac:dyDescent="0.3">
      <c r="A38"/>
      <c r="B38"/>
      <c r="C38"/>
      <c r="D38" s="92" t="s">
        <v>199</v>
      </c>
      <c r="E38" s="92"/>
      <c r="F38" s="92"/>
      <c r="G38" s="92"/>
      <c r="H38" s="92"/>
      <c r="I38" s="92"/>
      <c r="J38" s="7" t="s">
        <v>28</v>
      </c>
      <c r="K38" s="94"/>
      <c r="L38" s="95"/>
      <c r="M38" s="96"/>
      <c r="N38">
        <f>IF(K38&gt;0,1,0)</f>
        <v>0</v>
      </c>
      <c r="O38" s="98">
        <f>+DATOS!O48</f>
        <v>110</v>
      </c>
      <c r="P38" s="99"/>
      <c r="Q38" s="100"/>
      <c r="R38" s="29">
        <f>+O38*0.8</f>
        <v>88</v>
      </c>
      <c r="S38" t="str">
        <f>IF(K38&lt;&gt;"",IF(K38&lt;R38,"Precio inferior al 80% de la tarifa máxima. Podría incurrir en oferta anormalmente baja."," ")," ")</f>
        <v xml:space="preserve"> </v>
      </c>
      <c r="T38"/>
      <c r="U38"/>
      <c r="V38"/>
      <c r="W38"/>
      <c r="X38"/>
      <c r="Y38"/>
      <c r="Z38"/>
      <c r="AA38"/>
      <c r="AB38"/>
      <c r="AC38"/>
      <c r="AD38"/>
      <c r="AE38"/>
      <c r="AF38"/>
      <c r="AG38"/>
      <c r="AH38"/>
      <c r="AI38"/>
      <c r="AJ38"/>
      <c r="AK38"/>
      <c r="AL38"/>
      <c r="AM38"/>
      <c r="AN38"/>
      <c r="AO38"/>
      <c r="AP38"/>
      <c r="AQ38"/>
      <c r="AR38"/>
    </row>
    <row r="39" spans="1:49" ht="15" customHeight="1" x14ac:dyDescent="0.25">
      <c r="B39" s="7"/>
      <c r="C39" s="4"/>
      <c r="AS39" s="19"/>
      <c r="AT39" s="19"/>
      <c r="AU39" s="19"/>
      <c r="AV39" s="19"/>
      <c r="AW39" s="19"/>
    </row>
    <row r="40" spans="1:49" s="25" customFormat="1" ht="15" customHeight="1" x14ac:dyDescent="0.25">
      <c r="A40" s="19"/>
      <c r="B40" s="68" t="s">
        <v>197</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42"/>
      <c r="AE40" s="42"/>
      <c r="AF40" s="42"/>
      <c r="AG40" s="42"/>
      <c r="AH40" s="42"/>
      <c r="AI40" s="42"/>
      <c r="AJ40" s="42"/>
      <c r="AK40" s="42"/>
      <c r="AL40" s="42"/>
      <c r="AM40" s="42"/>
      <c r="AN40" s="42"/>
      <c r="AO40" s="42"/>
      <c r="AP40" s="42"/>
      <c r="AQ40" s="42"/>
      <c r="AR40"/>
    </row>
    <row r="41" spans="1:49" s="2" customFormat="1" ht="15" customHeight="1"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row>
    <row r="42" spans="1:49" ht="15" customHeight="1" x14ac:dyDescent="0.25">
      <c r="C42" s="8"/>
      <c r="D42" s="8"/>
      <c r="E42" s="8"/>
      <c r="F42" s="8"/>
      <c r="G42" s="8"/>
      <c r="H42" s="8"/>
      <c r="I42" s="83" t="s">
        <v>34</v>
      </c>
      <c r="J42" s="83"/>
      <c r="K42" s="83"/>
      <c r="L42" s="83"/>
      <c r="M42" s="83"/>
      <c r="N42" s="83"/>
      <c r="O42" s="83"/>
      <c r="P42" s="83"/>
      <c r="Q42" s="83"/>
      <c r="R42" s="83"/>
      <c r="S42" s="83"/>
      <c r="U42" s="83" t="s">
        <v>35</v>
      </c>
      <c r="V42" s="83"/>
      <c r="W42" s="83"/>
      <c r="X42" s="83"/>
      <c r="Y42" s="83"/>
      <c r="Z42" s="83"/>
      <c r="AA42" s="83"/>
      <c r="AB42" s="83"/>
      <c r="AC42" s="83"/>
      <c r="AD42" s="83"/>
      <c r="AE42" s="83"/>
      <c r="AG42" s="83" t="s">
        <v>36</v>
      </c>
      <c r="AH42" s="83"/>
      <c r="AI42" s="83"/>
      <c r="AJ42" s="83"/>
      <c r="AK42" s="83"/>
      <c r="AL42" s="83"/>
      <c r="AM42" s="83"/>
      <c r="AN42" s="83"/>
      <c r="AO42" s="83"/>
      <c r="AP42" s="83"/>
      <c r="AQ42" s="83"/>
    </row>
    <row r="43" spans="1:49" ht="5.0999999999999996" customHeight="1" x14ac:dyDescent="0.25">
      <c r="C43" s="8"/>
      <c r="D43" s="8"/>
      <c r="E43" s="8"/>
      <c r="F43" s="8"/>
      <c r="G43" s="8"/>
      <c r="H43" s="8"/>
      <c r="I43" s="1"/>
      <c r="J43" s="1"/>
      <c r="K43" s="1"/>
      <c r="L43" s="1"/>
      <c r="M43" s="1"/>
      <c r="N43" s="1"/>
      <c r="O43" s="1"/>
      <c r="P43" s="1"/>
      <c r="Q43" s="1"/>
      <c r="R43" s="1"/>
      <c r="S43" s="1"/>
      <c r="U43" s="1"/>
      <c r="V43" s="1"/>
      <c r="W43" s="1"/>
      <c r="X43" s="1"/>
      <c r="Y43" s="1"/>
      <c r="Z43" s="1"/>
      <c r="AA43" s="1"/>
      <c r="AB43" s="1"/>
      <c r="AC43" s="1"/>
      <c r="AD43" s="1"/>
      <c r="AE43" s="1"/>
      <c r="AG43" s="1"/>
      <c r="AH43" s="1"/>
      <c r="AI43" s="1"/>
      <c r="AJ43" s="1"/>
      <c r="AK43" s="1"/>
      <c r="AL43" s="1"/>
      <c r="AM43" s="1"/>
      <c r="AN43" s="1"/>
      <c r="AO43" s="1"/>
      <c r="AP43" s="1"/>
      <c r="AQ43" s="1"/>
    </row>
    <row r="44" spans="1:49" ht="15" customHeight="1" x14ac:dyDescent="0.25">
      <c r="C44" s="12" t="s">
        <v>33</v>
      </c>
      <c r="D44" s="12"/>
      <c r="E44" s="12"/>
      <c r="F44" s="12"/>
      <c r="G44" s="12"/>
      <c r="H44" s="7"/>
      <c r="I44" s="84"/>
      <c r="J44" s="85"/>
      <c r="K44" s="85"/>
      <c r="L44" s="85"/>
      <c r="M44" s="85"/>
      <c r="N44" s="85"/>
      <c r="O44" s="85"/>
      <c r="P44" s="85"/>
      <c r="Q44" s="85"/>
      <c r="R44" s="85"/>
      <c r="S44" s="86"/>
      <c r="U44" s="84"/>
      <c r="V44" s="85"/>
      <c r="W44" s="85"/>
      <c r="X44" s="85"/>
      <c r="Y44" s="85"/>
      <c r="Z44" s="85"/>
      <c r="AA44" s="85"/>
      <c r="AB44" s="85"/>
      <c r="AC44" s="85"/>
      <c r="AD44" s="85"/>
      <c r="AE44" s="86"/>
      <c r="AG44" s="84"/>
      <c r="AH44" s="85"/>
      <c r="AI44" s="85"/>
      <c r="AJ44" s="85"/>
      <c r="AK44" s="85"/>
      <c r="AL44" s="85"/>
      <c r="AM44" s="85"/>
      <c r="AN44" s="85"/>
      <c r="AO44" s="85"/>
      <c r="AP44" s="85"/>
      <c r="AQ44" s="86"/>
    </row>
    <row r="45" spans="1:49" ht="15" customHeight="1" x14ac:dyDescent="0.25">
      <c r="C45" s="97" t="s">
        <v>31</v>
      </c>
      <c r="D45" s="97"/>
      <c r="E45" s="97"/>
      <c r="F45" s="97"/>
      <c r="G45" s="97"/>
      <c r="H45" s="7" t="s">
        <v>28</v>
      </c>
      <c r="I45" s="84"/>
      <c r="J45" s="85"/>
      <c r="K45" s="85"/>
      <c r="L45" s="85"/>
      <c r="M45" s="85"/>
      <c r="N45" s="85"/>
      <c r="O45" s="85"/>
      <c r="P45" s="85"/>
      <c r="Q45" s="85"/>
      <c r="R45" s="85"/>
      <c r="S45" s="86"/>
      <c r="T45">
        <f t="shared" ref="T45:T46" si="1">IF(ISBLANK(I45),0,IF(TRIM(I45)="",0,1))</f>
        <v>0</v>
      </c>
      <c r="U45" s="84"/>
      <c r="V45" s="85"/>
      <c r="W45" s="85"/>
      <c r="X45" s="85"/>
      <c r="Y45" s="85"/>
      <c r="Z45" s="85"/>
      <c r="AA45" s="85"/>
      <c r="AB45" s="85"/>
      <c r="AC45" s="85"/>
      <c r="AD45" s="85"/>
      <c r="AE45" s="86"/>
      <c r="AF45" s="29">
        <f>IF(U45="",0,1)</f>
        <v>0</v>
      </c>
      <c r="AG45" s="84"/>
      <c r="AH45" s="85"/>
      <c r="AI45" s="85"/>
      <c r="AJ45" s="85"/>
      <c r="AK45" s="85"/>
      <c r="AL45" s="85"/>
      <c r="AM45" s="85"/>
      <c r="AN45" s="85"/>
      <c r="AO45" s="85"/>
      <c r="AP45" s="85"/>
      <c r="AQ45" s="86"/>
    </row>
    <row r="46" spans="1:49" s="19" customFormat="1" ht="15" customHeight="1" x14ac:dyDescent="0.25">
      <c r="A46"/>
      <c r="B46"/>
      <c r="C46" s="97" t="s">
        <v>32</v>
      </c>
      <c r="D46" s="97"/>
      <c r="E46" s="97"/>
      <c r="F46" s="97"/>
      <c r="G46" s="97"/>
      <c r="H46" s="7" t="s">
        <v>28</v>
      </c>
      <c r="I46" s="84"/>
      <c r="J46" s="85"/>
      <c r="K46" s="85"/>
      <c r="L46" s="85"/>
      <c r="M46" s="85"/>
      <c r="N46" s="85"/>
      <c r="O46" s="85"/>
      <c r="P46" s="85"/>
      <c r="Q46" s="85"/>
      <c r="R46" s="85"/>
      <c r="S46" s="86"/>
      <c r="T46">
        <f t="shared" si="1"/>
        <v>0</v>
      </c>
      <c r="U46" s="84"/>
      <c r="V46" s="85"/>
      <c r="W46" s="85"/>
      <c r="X46" s="85"/>
      <c r="Y46" s="85"/>
      <c r="Z46" s="85"/>
      <c r="AA46" s="85"/>
      <c r="AB46" s="85"/>
      <c r="AC46" s="85"/>
      <c r="AD46" s="85"/>
      <c r="AE46" s="86"/>
      <c r="AF46"/>
      <c r="AG46" s="84"/>
      <c r="AH46" s="85"/>
      <c r="AI46" s="85"/>
      <c r="AJ46" s="85"/>
      <c r="AK46" s="85"/>
      <c r="AL46" s="85"/>
      <c r="AM46" s="85"/>
      <c r="AN46" s="85"/>
      <c r="AO46" s="85"/>
      <c r="AP46" s="85"/>
      <c r="AQ46" s="86"/>
      <c r="AR46"/>
    </row>
    <row r="47" spans="1:49" ht="15" customHeight="1" x14ac:dyDescent="0.25">
      <c r="C47" s="97" t="s">
        <v>7</v>
      </c>
      <c r="D47" s="97"/>
      <c r="E47" s="97"/>
      <c r="F47" s="97"/>
      <c r="G47" s="97"/>
      <c r="H47" s="7"/>
      <c r="I47" s="90"/>
      <c r="J47" s="85"/>
      <c r="K47" s="85"/>
      <c r="L47" s="85"/>
      <c r="M47" s="85"/>
      <c r="N47" s="85"/>
      <c r="O47" s="85"/>
      <c r="P47" s="85"/>
      <c r="Q47" s="85"/>
      <c r="R47" s="85"/>
      <c r="S47" s="86"/>
      <c r="U47" s="84"/>
      <c r="V47" s="85"/>
      <c r="W47" s="85"/>
      <c r="X47" s="85"/>
      <c r="Y47" s="85"/>
      <c r="Z47" s="85"/>
      <c r="AA47" s="85"/>
      <c r="AB47" s="85"/>
      <c r="AC47" s="85"/>
      <c r="AD47" s="85"/>
      <c r="AE47" s="86"/>
      <c r="AG47" s="84"/>
      <c r="AH47" s="85"/>
      <c r="AI47" s="85"/>
      <c r="AJ47" s="85"/>
      <c r="AK47" s="85"/>
      <c r="AL47" s="85"/>
      <c r="AM47" s="85"/>
      <c r="AN47" s="85"/>
      <c r="AO47" s="85"/>
      <c r="AP47" s="85"/>
      <c r="AQ47" s="86"/>
    </row>
    <row r="48" spans="1:49" ht="15" customHeight="1" x14ac:dyDescent="0.25">
      <c r="C48" s="97" t="s">
        <v>8</v>
      </c>
      <c r="D48" s="97"/>
      <c r="E48" s="97"/>
      <c r="F48" s="97"/>
      <c r="G48" s="97"/>
      <c r="H48" s="8"/>
      <c r="I48" s="91"/>
      <c r="J48" s="85"/>
      <c r="K48" s="85"/>
      <c r="L48" s="85"/>
      <c r="M48" s="85"/>
      <c r="N48" s="85"/>
      <c r="O48" s="85"/>
      <c r="P48" s="85"/>
      <c r="Q48" s="85"/>
      <c r="R48" s="85"/>
      <c r="S48" s="86"/>
      <c r="U48" s="84"/>
      <c r="V48" s="85"/>
      <c r="W48" s="85"/>
      <c r="X48" s="85"/>
      <c r="Y48" s="85"/>
      <c r="Z48" s="85"/>
      <c r="AA48" s="85"/>
      <c r="AB48" s="85"/>
      <c r="AC48" s="85"/>
      <c r="AD48" s="85"/>
      <c r="AE48" s="86"/>
      <c r="AG48" s="84"/>
      <c r="AH48" s="85"/>
      <c r="AI48" s="85"/>
      <c r="AJ48" s="85"/>
      <c r="AK48" s="85"/>
      <c r="AL48" s="85"/>
      <c r="AM48" s="85"/>
      <c r="AN48" s="85"/>
      <c r="AO48" s="85"/>
      <c r="AP48" s="85"/>
      <c r="AQ48" s="86"/>
    </row>
    <row r="49" spans="1:45" ht="15" customHeight="1" x14ac:dyDescent="0.25"/>
    <row r="50" spans="1:45" x14ac:dyDescent="0.25">
      <c r="C50" s="101" t="s">
        <v>200</v>
      </c>
      <c r="D50" s="102"/>
      <c r="E50" s="102"/>
      <c r="F50" s="102"/>
      <c r="G50" s="102"/>
      <c r="H50" s="102"/>
      <c r="I50" s="102"/>
      <c r="J50" s="102"/>
      <c r="K50" s="102"/>
      <c r="L50" s="103"/>
    </row>
    <row r="51" spans="1:45" ht="5.0999999999999996" customHeight="1" x14ac:dyDescent="0.25">
      <c r="X51" s="9"/>
      <c r="AS51" s="29">
        <f>IF(AG45="",0,1)</f>
        <v>0</v>
      </c>
    </row>
    <row r="52" spans="1:45" x14ac:dyDescent="0.25">
      <c r="C52" s="97" t="s">
        <v>201</v>
      </c>
      <c r="D52" s="97"/>
      <c r="E52" s="97"/>
      <c r="F52" s="97"/>
      <c r="G52" s="97"/>
      <c r="H52" s="7" t="s">
        <v>28</v>
      </c>
      <c r="I52" s="87"/>
      <c r="J52" s="88"/>
      <c r="K52" s="88"/>
      <c r="L52" s="88"/>
      <c r="M52" s="88"/>
      <c r="N52" s="88"/>
      <c r="O52" s="88"/>
      <c r="P52" s="88"/>
      <c r="Q52" s="88"/>
      <c r="R52" s="88"/>
      <c r="S52" s="89"/>
      <c r="T52">
        <f t="shared" ref="T52" si="2">IF(ISBLANK(I52),0,IF(TRIM(I52)="",0,1))</f>
        <v>0</v>
      </c>
      <c r="U52" s="87"/>
      <c r="V52" s="88"/>
      <c r="W52" s="88"/>
      <c r="X52" s="88"/>
      <c r="Y52" s="88"/>
      <c r="Z52" s="88"/>
      <c r="AA52" s="88"/>
      <c r="AB52" s="88"/>
      <c r="AC52" s="88"/>
      <c r="AD52" s="88"/>
      <c r="AE52" s="89"/>
      <c r="AG52" s="87"/>
      <c r="AH52" s="88"/>
      <c r="AI52" s="88"/>
      <c r="AJ52" s="88"/>
      <c r="AK52" s="88"/>
      <c r="AL52" s="88"/>
      <c r="AM52" s="88"/>
      <c r="AN52" s="88"/>
      <c r="AO52" s="88"/>
      <c r="AP52" s="88"/>
      <c r="AQ52" s="89"/>
    </row>
    <row r="53" spans="1:45" ht="5.0999999999999996" customHeight="1" x14ac:dyDescent="0.25">
      <c r="X53" s="9"/>
    </row>
    <row r="54" spans="1:45" x14ac:dyDescent="0.25">
      <c r="C54" s="97" t="s">
        <v>202</v>
      </c>
      <c r="D54" s="97"/>
      <c r="E54" s="97"/>
      <c r="F54" s="97"/>
      <c r="G54" s="97"/>
      <c r="H54" s="7" t="s">
        <v>28</v>
      </c>
      <c r="I54" s="87"/>
      <c r="J54" s="88"/>
      <c r="K54" s="88"/>
      <c r="L54" s="88"/>
      <c r="M54" s="88"/>
      <c r="N54" s="88"/>
      <c r="O54" s="88"/>
      <c r="P54" s="88"/>
      <c r="Q54" s="88"/>
      <c r="R54" s="88"/>
      <c r="S54" s="89"/>
      <c r="T54">
        <f t="shared" ref="T54" si="3">IF(ISBLANK(I54),0,IF(TRIM(I54)="",0,1))</f>
        <v>0</v>
      </c>
      <c r="U54" s="87"/>
      <c r="V54" s="88"/>
      <c r="W54" s="88"/>
      <c r="X54" s="88"/>
      <c r="Y54" s="88"/>
      <c r="Z54" s="88"/>
      <c r="AA54" s="88"/>
      <c r="AB54" s="88"/>
      <c r="AC54" s="88"/>
      <c r="AD54" s="88"/>
      <c r="AE54" s="89"/>
      <c r="AG54" s="87"/>
      <c r="AH54" s="88"/>
      <c r="AI54" s="88"/>
      <c r="AJ54" s="88"/>
      <c r="AK54" s="88"/>
      <c r="AL54" s="88"/>
      <c r="AM54" s="88"/>
      <c r="AN54" s="88"/>
      <c r="AO54" s="88"/>
      <c r="AP54" s="88"/>
      <c r="AQ54" s="89"/>
    </row>
    <row r="55" spans="1:45" ht="15" customHeight="1" x14ac:dyDescent="0.25">
      <c r="X55" s="9"/>
    </row>
    <row r="56" spans="1:45" x14ac:dyDescent="0.25">
      <c r="A56" s="19"/>
      <c r="B56" s="68" t="s">
        <v>198</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42"/>
      <c r="AE56" s="42"/>
      <c r="AF56" s="42"/>
      <c r="AG56" s="42"/>
      <c r="AH56" s="42"/>
      <c r="AI56" s="42"/>
      <c r="AJ56" s="42"/>
      <c r="AK56" s="42"/>
      <c r="AL56" s="42"/>
      <c r="AM56" s="42"/>
      <c r="AN56" s="42"/>
      <c r="AO56" s="42"/>
      <c r="AP56" s="42"/>
      <c r="AQ56" s="42"/>
    </row>
    <row r="57" spans="1:45" x14ac:dyDescent="0.25">
      <c r="X57" s="9"/>
    </row>
    <row r="58" spans="1:45" ht="15" customHeight="1" x14ac:dyDescent="0.25">
      <c r="C58" s="101" t="s">
        <v>112</v>
      </c>
      <c r="D58" s="102"/>
      <c r="E58" s="102"/>
      <c r="F58" s="102"/>
      <c r="G58" s="102"/>
      <c r="H58" s="102"/>
      <c r="I58" s="102"/>
      <c r="J58" s="102"/>
      <c r="K58" s="102"/>
      <c r="L58" s="103"/>
      <c r="N58" s="40" t="s">
        <v>211</v>
      </c>
      <c r="X58" s="9"/>
    </row>
    <row r="59" spans="1:45" ht="5.0999999999999996" customHeight="1" x14ac:dyDescent="0.25">
      <c r="X59" s="9"/>
    </row>
    <row r="60" spans="1:45" ht="15" customHeight="1" x14ac:dyDescent="0.25">
      <c r="C60" s="97" t="s">
        <v>203</v>
      </c>
      <c r="D60" s="97"/>
      <c r="E60" s="97"/>
      <c r="F60" s="97"/>
      <c r="G60" s="97"/>
      <c r="H60" s="7" t="s">
        <v>28</v>
      </c>
      <c r="I60" s="87"/>
      <c r="J60" s="88"/>
      <c r="K60" s="88"/>
      <c r="L60" s="88"/>
      <c r="M60" s="88"/>
      <c r="N60" s="88"/>
      <c r="O60" s="88"/>
      <c r="P60" s="88"/>
      <c r="Q60" s="88"/>
      <c r="R60" s="88"/>
      <c r="S60" s="89"/>
      <c r="T60">
        <f t="shared" ref="T60" si="4">IF(ISBLANK(I60),0,IF(TRIM(I60)="",0,1))</f>
        <v>0</v>
      </c>
      <c r="U60" s="87"/>
      <c r="V60" s="88"/>
      <c r="W60" s="88"/>
      <c r="X60" s="88"/>
      <c r="Y60" s="88"/>
      <c r="Z60" s="88"/>
      <c r="AA60" s="88"/>
      <c r="AB60" s="88"/>
      <c r="AC60" s="88"/>
      <c r="AD60" s="88"/>
      <c r="AE60" s="89"/>
      <c r="AG60" s="87"/>
      <c r="AH60" s="88"/>
      <c r="AI60" s="88"/>
      <c r="AJ60" s="88"/>
      <c r="AK60" s="88"/>
      <c r="AL60" s="88"/>
      <c r="AM60" s="88"/>
      <c r="AN60" s="88"/>
      <c r="AO60" s="88"/>
      <c r="AP60" s="88"/>
      <c r="AQ60" s="89"/>
    </row>
    <row r="61" spans="1:45" s="19" customFormat="1" ht="15" customHeight="1" x14ac:dyDescent="0.25">
      <c r="A61"/>
      <c r="B61"/>
      <c r="C61" s="8"/>
      <c r="D61"/>
      <c r="E61"/>
      <c r="F61"/>
      <c r="G61"/>
      <c r="H61"/>
      <c r="I61"/>
      <c r="J61"/>
      <c r="K61"/>
      <c r="L61"/>
      <c r="M61"/>
      <c r="N61"/>
      <c r="O61"/>
      <c r="P61"/>
      <c r="Q61"/>
      <c r="R61"/>
      <c r="S61"/>
      <c r="T61"/>
      <c r="U61"/>
      <c r="V61"/>
      <c r="W61" s="9"/>
      <c r="X61"/>
      <c r="Y61"/>
      <c r="Z61"/>
      <c r="AA61"/>
      <c r="AB61"/>
      <c r="AC61"/>
      <c r="AD61"/>
      <c r="AE61"/>
      <c r="AF61"/>
      <c r="AG61"/>
      <c r="AH61"/>
      <c r="AI61"/>
      <c r="AJ61"/>
      <c r="AK61"/>
      <c r="AL61"/>
      <c r="AM61"/>
      <c r="AN61"/>
      <c r="AO61"/>
      <c r="AP61"/>
      <c r="AQ61"/>
      <c r="AR61"/>
    </row>
    <row r="62" spans="1:45" ht="15" customHeight="1" x14ac:dyDescent="0.25">
      <c r="A62" s="19"/>
      <c r="B62" s="68" t="s">
        <v>212</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42"/>
      <c r="AE62" s="42"/>
      <c r="AF62" s="42"/>
      <c r="AG62" s="42"/>
      <c r="AH62" s="42"/>
      <c r="AI62" s="42"/>
      <c r="AJ62" s="42"/>
      <c r="AK62" s="42"/>
      <c r="AL62" s="42"/>
      <c r="AM62" s="42"/>
      <c r="AN62" s="42"/>
      <c r="AO62" s="42"/>
      <c r="AP62" s="42"/>
      <c r="AQ62" s="42"/>
    </row>
    <row r="63" spans="1:45" ht="15" customHeight="1" x14ac:dyDescent="0.25">
      <c r="C63" s="8"/>
      <c r="W63" s="9"/>
    </row>
    <row r="64" spans="1:45" x14ac:dyDescent="0.25">
      <c r="C64" s="50" t="s">
        <v>119</v>
      </c>
      <c r="D64" s="51"/>
      <c r="E64" s="51"/>
      <c r="F64" s="51"/>
      <c r="G64" s="51"/>
      <c r="H64" s="51"/>
      <c r="I64" s="51"/>
      <c r="J64" s="51"/>
      <c r="K64" s="51"/>
      <c r="L64" s="51"/>
      <c r="M64" s="125"/>
      <c r="N64" s="126"/>
      <c r="O64" s="7" t="s">
        <v>28</v>
      </c>
      <c r="P64" s="56"/>
      <c r="Q64" s="57"/>
      <c r="R64" s="57"/>
      <c r="S64" s="57"/>
      <c r="T64" s="57"/>
      <c r="U64" s="57"/>
      <c r="V64" s="57"/>
      <c r="W64" s="57"/>
      <c r="X64" s="57"/>
      <c r="Y64" s="57"/>
      <c r="Z64" s="57"/>
      <c r="AA64" s="57"/>
      <c r="AB64" s="57"/>
      <c r="AC64" s="57"/>
      <c r="AD64" s="58"/>
      <c r="AE64">
        <f>IF(ISBLANK(P64),0,IF(TRIM(P64)="",0,1))</f>
        <v>0</v>
      </c>
    </row>
    <row r="65" spans="3:30" x14ac:dyDescent="0.25">
      <c r="C65" s="50" t="s">
        <v>66</v>
      </c>
      <c r="D65" s="51"/>
      <c r="E65" s="51"/>
      <c r="F65" s="51"/>
      <c r="G65" s="51"/>
      <c r="H65" s="51"/>
      <c r="I65" s="51"/>
      <c r="J65" s="51"/>
      <c r="K65" s="51"/>
      <c r="L65" s="51"/>
      <c r="M65" s="125"/>
      <c r="N65" s="126"/>
      <c r="P65" s="56"/>
      <c r="Q65" s="57"/>
      <c r="R65" s="57"/>
      <c r="S65" s="57"/>
      <c r="T65" s="57"/>
      <c r="U65" s="57"/>
      <c r="V65" s="57"/>
      <c r="W65" s="57"/>
      <c r="X65" s="57"/>
      <c r="Y65" s="57"/>
      <c r="Z65" s="57"/>
      <c r="AA65" s="57"/>
      <c r="AB65" s="57"/>
      <c r="AC65" s="57"/>
      <c r="AD65" s="58"/>
    </row>
    <row r="66" spans="3:30" ht="5.0999999999999996" customHeight="1" x14ac:dyDescent="0.25">
      <c r="C66" s="8"/>
      <c r="Y66" s="9"/>
    </row>
    <row r="67" spans="3:30" x14ac:dyDescent="0.25">
      <c r="C67" s="50" t="s">
        <v>124</v>
      </c>
      <c r="D67" s="51"/>
      <c r="E67" s="51"/>
      <c r="F67" s="51"/>
      <c r="G67" s="51"/>
      <c r="H67" s="51"/>
      <c r="I67" s="51"/>
      <c r="J67" s="51"/>
      <c r="K67" s="51"/>
      <c r="L67" s="51"/>
      <c r="M67" s="125"/>
      <c r="N67" s="126"/>
      <c r="O67" s="7"/>
      <c r="P67" s="56"/>
      <c r="Q67" s="57"/>
      <c r="R67" s="57"/>
      <c r="S67" s="57"/>
      <c r="T67" s="57"/>
      <c r="U67" s="57"/>
      <c r="V67" s="57"/>
      <c r="W67" s="57"/>
      <c r="X67" s="57"/>
      <c r="Y67" s="57"/>
      <c r="Z67" s="57"/>
      <c r="AA67" s="57"/>
      <c r="AB67" s="57"/>
      <c r="AC67" s="57"/>
      <c r="AD67" s="58"/>
    </row>
    <row r="68" spans="3:30" x14ac:dyDescent="0.25">
      <c r="C68" s="50" t="s">
        <v>66</v>
      </c>
      <c r="D68" s="51"/>
      <c r="E68" s="51"/>
      <c r="F68" s="51"/>
      <c r="G68" s="51"/>
      <c r="H68" s="51"/>
      <c r="I68" s="51"/>
      <c r="J68" s="51"/>
      <c r="K68" s="51"/>
      <c r="L68" s="51"/>
      <c r="M68" s="125"/>
      <c r="N68" s="126"/>
      <c r="P68" s="56"/>
      <c r="Q68" s="57"/>
      <c r="R68" s="57"/>
      <c r="S68" s="57"/>
      <c r="T68" s="57"/>
      <c r="U68" s="57"/>
      <c r="V68" s="57"/>
      <c r="W68" s="57"/>
      <c r="X68" s="57"/>
      <c r="Y68" s="57"/>
      <c r="Z68" s="57"/>
      <c r="AA68" s="57"/>
      <c r="AB68" s="57"/>
      <c r="AC68" s="57"/>
      <c r="AD68" s="58"/>
    </row>
    <row r="69" spans="3:30" ht="5.0999999999999996" customHeight="1" x14ac:dyDescent="0.25">
      <c r="C69" s="8"/>
      <c r="Y69" s="9"/>
    </row>
    <row r="70" spans="3:30" x14ac:dyDescent="0.25">
      <c r="C70" s="50" t="s">
        <v>125</v>
      </c>
      <c r="D70" s="51"/>
      <c r="E70" s="51"/>
      <c r="F70" s="51"/>
      <c r="G70" s="51"/>
      <c r="H70" s="51"/>
      <c r="I70" s="51"/>
      <c r="J70" s="51"/>
      <c r="K70" s="51"/>
      <c r="L70" s="51"/>
      <c r="M70" s="125"/>
      <c r="N70" s="126"/>
      <c r="O70" s="7"/>
      <c r="P70" s="56"/>
      <c r="Q70" s="57"/>
      <c r="R70" s="57"/>
      <c r="S70" s="57"/>
      <c r="T70" s="57"/>
      <c r="U70" s="57"/>
      <c r="V70" s="57"/>
      <c r="W70" s="57"/>
      <c r="X70" s="57"/>
      <c r="Y70" s="57"/>
      <c r="Z70" s="57"/>
      <c r="AA70" s="57"/>
      <c r="AB70" s="57"/>
      <c r="AC70" s="57"/>
      <c r="AD70" s="58"/>
    </row>
    <row r="71" spans="3:30" x14ac:dyDescent="0.25">
      <c r="C71" s="50" t="s">
        <v>66</v>
      </c>
      <c r="D71" s="51"/>
      <c r="E71" s="51"/>
      <c r="F71" s="51"/>
      <c r="G71" s="51"/>
      <c r="H71" s="51"/>
      <c r="I71" s="51"/>
      <c r="J71" s="51"/>
      <c r="K71" s="51"/>
      <c r="L71" s="51"/>
      <c r="M71" s="125"/>
      <c r="N71" s="126"/>
      <c r="P71" s="56"/>
      <c r="Q71" s="57"/>
      <c r="R71" s="57"/>
      <c r="S71" s="57"/>
      <c r="T71" s="57"/>
      <c r="U71" s="57"/>
      <c r="V71" s="57"/>
      <c r="W71" s="57"/>
      <c r="X71" s="57"/>
      <c r="Y71" s="57"/>
      <c r="Z71" s="57"/>
      <c r="AA71" s="57"/>
      <c r="AB71" s="57"/>
      <c r="AC71" s="57"/>
      <c r="AD71" s="58"/>
    </row>
    <row r="72" spans="3:30" ht="5.0999999999999996" customHeight="1" x14ac:dyDescent="0.25">
      <c r="C72" s="8"/>
      <c r="Y72" s="9"/>
    </row>
    <row r="73" spans="3:30" x14ac:dyDescent="0.25">
      <c r="C73" s="50" t="s">
        <v>126</v>
      </c>
      <c r="D73" s="51"/>
      <c r="E73" s="51"/>
      <c r="F73" s="51"/>
      <c r="G73" s="51"/>
      <c r="H73" s="51"/>
      <c r="I73" s="51"/>
      <c r="J73" s="51"/>
      <c r="K73" s="51"/>
      <c r="L73" s="51"/>
      <c r="M73" s="125"/>
      <c r="N73" s="126"/>
      <c r="O73" s="7"/>
      <c r="P73" s="56"/>
      <c r="Q73" s="57"/>
      <c r="R73" s="57"/>
      <c r="S73" s="57"/>
      <c r="T73" s="57"/>
      <c r="U73" s="57"/>
      <c r="V73" s="57"/>
      <c r="W73" s="57"/>
      <c r="X73" s="57"/>
      <c r="Y73" s="57"/>
      <c r="Z73" s="57"/>
      <c r="AA73" s="57"/>
      <c r="AB73" s="57"/>
      <c r="AC73" s="57"/>
      <c r="AD73" s="58"/>
    </row>
    <row r="74" spans="3:30" x14ac:dyDescent="0.25">
      <c r="C74" s="50" t="s">
        <v>66</v>
      </c>
      <c r="D74" s="51"/>
      <c r="E74" s="51"/>
      <c r="F74" s="51"/>
      <c r="G74" s="51"/>
      <c r="H74" s="51"/>
      <c r="I74" s="51"/>
      <c r="J74" s="51"/>
      <c r="K74" s="51"/>
      <c r="L74" s="51"/>
      <c r="M74" s="125"/>
      <c r="N74" s="126"/>
      <c r="P74" s="56"/>
      <c r="Q74" s="57"/>
      <c r="R74" s="57"/>
      <c r="S74" s="57"/>
      <c r="T74" s="57"/>
      <c r="U74" s="57"/>
      <c r="V74" s="57"/>
      <c r="W74" s="57"/>
      <c r="X74" s="57"/>
      <c r="Y74" s="57"/>
      <c r="Z74" s="57"/>
      <c r="AA74" s="57"/>
      <c r="AB74" s="57"/>
      <c r="AC74" s="57"/>
      <c r="AD74" s="58"/>
    </row>
    <row r="75" spans="3:30" ht="5.0999999999999996" customHeight="1" x14ac:dyDescent="0.25">
      <c r="C75" s="8"/>
      <c r="Y75" s="9"/>
    </row>
    <row r="76" spans="3:30" x14ac:dyDescent="0.25">
      <c r="C76" s="50" t="s">
        <v>127</v>
      </c>
      <c r="D76" s="51"/>
      <c r="E76" s="51"/>
      <c r="F76" s="51"/>
      <c r="G76" s="51"/>
      <c r="H76" s="51"/>
      <c r="I76" s="51"/>
      <c r="J76" s="51"/>
      <c r="K76" s="51"/>
      <c r="L76" s="51"/>
      <c r="M76" s="125"/>
      <c r="N76" s="126"/>
      <c r="O76" s="7"/>
      <c r="P76" s="56"/>
      <c r="Q76" s="57"/>
      <c r="R76" s="57"/>
      <c r="S76" s="57"/>
      <c r="T76" s="57"/>
      <c r="U76" s="57"/>
      <c r="V76" s="57"/>
      <c r="W76" s="57"/>
      <c r="X76" s="57"/>
      <c r="Y76" s="57"/>
      <c r="Z76" s="57"/>
      <c r="AA76" s="57"/>
      <c r="AB76" s="57"/>
      <c r="AC76" s="57"/>
      <c r="AD76" s="58"/>
    </row>
    <row r="77" spans="3:30" x14ac:dyDescent="0.25">
      <c r="C77" s="50" t="s">
        <v>66</v>
      </c>
      <c r="D77" s="51"/>
      <c r="E77" s="51"/>
      <c r="F77" s="51"/>
      <c r="G77" s="51"/>
      <c r="H77" s="51"/>
      <c r="I77" s="51"/>
      <c r="J77" s="51"/>
      <c r="K77" s="51"/>
      <c r="L77" s="51"/>
      <c r="M77" s="125"/>
      <c r="N77" s="126"/>
      <c r="P77" s="56"/>
      <c r="Q77" s="57"/>
      <c r="R77" s="57"/>
      <c r="S77" s="57"/>
      <c r="T77" s="57"/>
      <c r="U77" s="57"/>
      <c r="V77" s="57"/>
      <c r="W77" s="57"/>
      <c r="X77" s="57"/>
      <c r="Y77" s="57"/>
      <c r="Z77" s="57"/>
      <c r="AA77" s="57"/>
      <c r="AB77" s="57"/>
      <c r="AC77" s="57"/>
      <c r="AD77" s="58"/>
    </row>
    <row r="78" spans="3:30" ht="5.0999999999999996" customHeight="1" x14ac:dyDescent="0.25">
      <c r="C78" s="8"/>
      <c r="Y78" s="9"/>
    </row>
    <row r="79" spans="3:30" x14ac:dyDescent="0.25">
      <c r="C79" s="50" t="s">
        <v>128</v>
      </c>
      <c r="D79" s="51"/>
      <c r="E79" s="51"/>
      <c r="F79" s="51"/>
      <c r="G79" s="51"/>
      <c r="H79" s="51"/>
      <c r="I79" s="51"/>
      <c r="J79" s="51"/>
      <c r="K79" s="51"/>
      <c r="L79" s="51"/>
      <c r="M79" s="125"/>
      <c r="N79" s="126"/>
      <c r="O79" s="7"/>
      <c r="P79" s="56"/>
      <c r="Q79" s="57"/>
      <c r="R79" s="57"/>
      <c r="S79" s="57"/>
      <c r="T79" s="57"/>
      <c r="U79" s="57"/>
      <c r="V79" s="57"/>
      <c r="W79" s="57"/>
      <c r="X79" s="57"/>
      <c r="Y79" s="57"/>
      <c r="Z79" s="57"/>
      <c r="AA79" s="57"/>
      <c r="AB79" s="57"/>
      <c r="AC79" s="57"/>
      <c r="AD79" s="58"/>
    </row>
    <row r="80" spans="3:30" x14ac:dyDescent="0.25">
      <c r="C80" s="50" t="s">
        <v>66</v>
      </c>
      <c r="D80" s="51"/>
      <c r="E80" s="51"/>
      <c r="F80" s="51"/>
      <c r="G80" s="51"/>
      <c r="H80" s="51"/>
      <c r="I80" s="51"/>
      <c r="J80" s="51"/>
      <c r="K80" s="51"/>
      <c r="L80" s="51"/>
      <c r="M80" s="125"/>
      <c r="N80" s="126"/>
      <c r="P80" s="56"/>
      <c r="Q80" s="57"/>
      <c r="R80" s="57"/>
      <c r="S80" s="57"/>
      <c r="T80" s="57"/>
      <c r="U80" s="57"/>
      <c r="V80" s="57"/>
      <c r="W80" s="57"/>
      <c r="X80" s="57"/>
      <c r="Y80" s="57"/>
      <c r="Z80" s="57"/>
      <c r="AA80" s="57"/>
      <c r="AB80" s="57"/>
      <c r="AC80" s="57"/>
      <c r="AD80" s="58"/>
    </row>
    <row r="81" spans="1:45" ht="5.0999999999999996" customHeight="1" x14ac:dyDescent="0.25">
      <c r="C81" s="8"/>
      <c r="Y81" s="9"/>
    </row>
    <row r="82" spans="1:45" ht="15" customHeight="1" x14ac:dyDescent="0.25"/>
    <row r="83" spans="1:45" ht="24.95" customHeight="1" x14ac:dyDescent="0.25">
      <c r="A83" s="2"/>
      <c r="B83" s="2"/>
      <c r="C83" s="64" t="str">
        <f>CONCATENATE("Centro 1 ",I44)</f>
        <v xml:space="preserve">Centro 1 </v>
      </c>
      <c r="D83" s="65"/>
      <c r="E83" s="65"/>
      <c r="F83" s="65"/>
      <c r="G83" s="65"/>
      <c r="H83" s="65"/>
      <c r="I83" s="65"/>
      <c r="J83" s="65"/>
      <c r="K83" s="65"/>
      <c r="L83" s="79"/>
      <c r="M83" s="2"/>
      <c r="N83" s="61" t="s">
        <v>82</v>
      </c>
      <c r="O83" s="62"/>
      <c r="P83" s="62"/>
      <c r="Q83" s="63"/>
      <c r="R83" s="37"/>
      <c r="S83" s="2"/>
      <c r="T83" s="80" t="s">
        <v>68</v>
      </c>
      <c r="U83" s="81"/>
      <c r="V83" s="81"/>
      <c r="W83" s="81"/>
      <c r="X83" s="81"/>
      <c r="Y83" s="81"/>
      <c r="Z83" s="81"/>
      <c r="AA83" s="81"/>
      <c r="AB83" s="81"/>
      <c r="AC83" s="81"/>
      <c r="AD83" s="81"/>
      <c r="AE83" s="81"/>
      <c r="AF83" s="81"/>
      <c r="AG83" s="81"/>
      <c r="AH83" s="81"/>
      <c r="AI83" s="81"/>
      <c r="AJ83" s="81"/>
      <c r="AK83" s="81"/>
      <c r="AL83" s="81"/>
      <c r="AM83" s="81"/>
      <c r="AN83" s="81"/>
      <c r="AO83" s="81"/>
      <c r="AP83" s="81"/>
      <c r="AQ83" s="82"/>
    </row>
    <row r="84" spans="1:45" ht="5.0999999999999996" customHeight="1" x14ac:dyDescent="0.25">
      <c r="N84" s="11"/>
      <c r="O84" s="11"/>
      <c r="P84" s="11"/>
      <c r="Q84" s="11"/>
      <c r="R84" s="37"/>
    </row>
    <row r="85" spans="1:45" ht="15" customHeight="1" x14ac:dyDescent="0.25">
      <c r="C85" s="50" t="str">
        <f>IF($P$64="","",$P$64)</f>
        <v/>
      </c>
      <c r="D85" s="51"/>
      <c r="E85" s="51"/>
      <c r="F85" s="51"/>
      <c r="G85" s="51"/>
      <c r="H85" s="51"/>
      <c r="I85" s="51"/>
      <c r="J85" s="51"/>
      <c r="K85" s="51"/>
      <c r="L85" s="52"/>
      <c r="M85" s="7" t="s">
        <v>28</v>
      </c>
      <c r="N85" s="47"/>
      <c r="O85" s="48"/>
      <c r="P85" s="48"/>
      <c r="Q85" s="49"/>
      <c r="R85">
        <f>IF(ISBLANK(N85),0,IF(TRIM(N85)="",0,1))</f>
        <v>0</v>
      </c>
      <c r="S85" s="7" t="s">
        <v>28</v>
      </c>
      <c r="T85" s="56"/>
      <c r="U85" s="77"/>
      <c r="V85" s="77"/>
      <c r="W85" s="77"/>
      <c r="X85" s="77"/>
      <c r="Y85" s="77"/>
      <c r="Z85" s="77"/>
      <c r="AA85" s="77"/>
      <c r="AB85" s="77"/>
      <c r="AC85" s="77"/>
      <c r="AD85" s="77"/>
      <c r="AE85" s="77"/>
      <c r="AF85" s="77"/>
      <c r="AG85" s="77"/>
      <c r="AH85" s="77"/>
      <c r="AI85" s="77"/>
      <c r="AJ85" s="77"/>
      <c r="AK85" s="77"/>
      <c r="AL85" s="77"/>
      <c r="AM85" s="77"/>
      <c r="AN85" s="77"/>
      <c r="AO85" s="77"/>
      <c r="AP85" s="77"/>
      <c r="AQ85" s="78"/>
      <c r="AR85">
        <f>IF(ISBLANK(T85),0,IF(TRIM(T85)="",0,1))</f>
        <v>0</v>
      </c>
    </row>
    <row r="86" spans="1:45" ht="15" customHeight="1" x14ac:dyDescent="0.25">
      <c r="C86" s="50" t="str">
        <f>IF($P$67="","",$P$67)</f>
        <v/>
      </c>
      <c r="D86" s="51"/>
      <c r="E86" s="51"/>
      <c r="F86" s="51"/>
      <c r="G86" s="51"/>
      <c r="H86" s="51"/>
      <c r="I86" s="51"/>
      <c r="J86" s="51"/>
      <c r="K86" s="51"/>
      <c r="L86" s="52"/>
      <c r="N86" s="47"/>
      <c r="O86" s="48"/>
      <c r="P86" s="48"/>
      <c r="Q86" s="49"/>
      <c r="R86" s="37"/>
      <c r="T86" s="56"/>
      <c r="U86" s="77"/>
      <c r="V86" s="77"/>
      <c r="W86" s="77"/>
      <c r="X86" s="77"/>
      <c r="Y86" s="77"/>
      <c r="Z86" s="77"/>
      <c r="AA86" s="77"/>
      <c r="AB86" s="77"/>
      <c r="AC86" s="77"/>
      <c r="AD86" s="77"/>
      <c r="AE86" s="77"/>
      <c r="AF86" s="77"/>
      <c r="AG86" s="77"/>
      <c r="AH86" s="77"/>
      <c r="AI86" s="77"/>
      <c r="AJ86" s="77"/>
      <c r="AK86" s="77"/>
      <c r="AL86" s="77"/>
      <c r="AM86" s="77"/>
      <c r="AN86" s="77"/>
      <c r="AO86" s="77"/>
      <c r="AP86" s="77"/>
      <c r="AQ86" s="78"/>
    </row>
    <row r="87" spans="1:45" ht="15" customHeight="1" x14ac:dyDescent="0.25">
      <c r="C87" s="50" t="str">
        <f>IF($P$70="","",$P$70)</f>
        <v/>
      </c>
      <c r="D87" s="51"/>
      <c r="E87" s="51"/>
      <c r="F87" s="51"/>
      <c r="G87" s="51"/>
      <c r="H87" s="51"/>
      <c r="I87" s="51"/>
      <c r="J87" s="51"/>
      <c r="K87" s="51"/>
      <c r="L87" s="52"/>
      <c r="N87" s="47"/>
      <c r="O87" s="48"/>
      <c r="P87" s="48"/>
      <c r="Q87" s="49"/>
      <c r="R87" s="37"/>
      <c r="T87" s="56"/>
      <c r="U87" s="77"/>
      <c r="V87" s="77"/>
      <c r="W87" s="77"/>
      <c r="X87" s="77"/>
      <c r="Y87" s="77"/>
      <c r="Z87" s="77"/>
      <c r="AA87" s="77"/>
      <c r="AB87" s="77"/>
      <c r="AC87" s="77"/>
      <c r="AD87" s="77"/>
      <c r="AE87" s="77"/>
      <c r="AF87" s="77"/>
      <c r="AG87" s="77"/>
      <c r="AH87" s="77"/>
      <c r="AI87" s="77"/>
      <c r="AJ87" s="77"/>
      <c r="AK87" s="77"/>
      <c r="AL87" s="77"/>
      <c r="AM87" s="77"/>
      <c r="AN87" s="77"/>
      <c r="AO87" s="77"/>
      <c r="AP87" s="77"/>
      <c r="AQ87" s="78"/>
    </row>
    <row r="88" spans="1:45" ht="15" customHeight="1" x14ac:dyDescent="0.25">
      <c r="C88" s="50" t="str">
        <f>IF($P$73="","",$P$73)</f>
        <v/>
      </c>
      <c r="D88" s="51"/>
      <c r="E88" s="51"/>
      <c r="F88" s="51"/>
      <c r="G88" s="51"/>
      <c r="H88" s="51"/>
      <c r="I88" s="51"/>
      <c r="J88" s="51"/>
      <c r="K88" s="51"/>
      <c r="L88" s="52"/>
      <c r="N88" s="47"/>
      <c r="O88" s="48"/>
      <c r="P88" s="48"/>
      <c r="Q88" s="49"/>
      <c r="R88" s="37"/>
      <c r="T88" s="56"/>
      <c r="U88" s="77"/>
      <c r="V88" s="77"/>
      <c r="W88" s="77"/>
      <c r="X88" s="77"/>
      <c r="Y88" s="77"/>
      <c r="Z88" s="77"/>
      <c r="AA88" s="77"/>
      <c r="AB88" s="77"/>
      <c r="AC88" s="77"/>
      <c r="AD88" s="77"/>
      <c r="AE88" s="77"/>
      <c r="AF88" s="77"/>
      <c r="AG88" s="77"/>
      <c r="AH88" s="77"/>
      <c r="AI88" s="77"/>
      <c r="AJ88" s="77"/>
      <c r="AK88" s="77"/>
      <c r="AL88" s="77"/>
      <c r="AM88" s="77"/>
      <c r="AN88" s="77"/>
      <c r="AO88" s="77"/>
      <c r="AP88" s="77"/>
      <c r="AQ88" s="78"/>
      <c r="AS88" s="2"/>
    </row>
    <row r="89" spans="1:45" s="2" customFormat="1" ht="15" customHeight="1" x14ac:dyDescent="0.25">
      <c r="A89"/>
      <c r="B89"/>
      <c r="C89" s="50" t="str">
        <f>IF($P$76="","",$P$76)</f>
        <v/>
      </c>
      <c r="D89" s="51"/>
      <c r="E89" s="51"/>
      <c r="F89" s="51"/>
      <c r="G89" s="51"/>
      <c r="H89" s="51"/>
      <c r="I89" s="51"/>
      <c r="J89" s="51"/>
      <c r="K89" s="51"/>
      <c r="L89" s="52"/>
      <c r="M89"/>
      <c r="N89" s="47"/>
      <c r="O89" s="48"/>
      <c r="P89" s="48"/>
      <c r="Q89" s="49"/>
      <c r="R89" s="37"/>
      <c r="S89"/>
      <c r="T89" s="56"/>
      <c r="U89" s="77"/>
      <c r="V89" s="77"/>
      <c r="W89" s="77"/>
      <c r="X89" s="77"/>
      <c r="Y89" s="77"/>
      <c r="Z89" s="77"/>
      <c r="AA89" s="77"/>
      <c r="AB89" s="77"/>
      <c r="AC89" s="77"/>
      <c r="AD89" s="77"/>
      <c r="AE89" s="77"/>
      <c r="AF89" s="77"/>
      <c r="AG89" s="77"/>
      <c r="AH89" s="77"/>
      <c r="AI89" s="77"/>
      <c r="AJ89" s="77"/>
      <c r="AK89" s="77"/>
      <c r="AL89" s="77"/>
      <c r="AM89" s="77"/>
      <c r="AN89" s="77"/>
      <c r="AO89" s="77"/>
      <c r="AP89" s="77"/>
      <c r="AQ89" s="78"/>
      <c r="AR89"/>
      <c r="AS89"/>
    </row>
    <row r="90" spans="1:45" ht="15" customHeight="1" x14ac:dyDescent="0.25">
      <c r="C90" s="50" t="str">
        <f>IF($P$79="","",$P$79)</f>
        <v/>
      </c>
      <c r="D90" s="51"/>
      <c r="E90" s="51"/>
      <c r="F90" s="51"/>
      <c r="G90" s="51"/>
      <c r="H90" s="51"/>
      <c r="I90" s="51"/>
      <c r="J90" s="51"/>
      <c r="K90" s="51"/>
      <c r="L90" s="52"/>
      <c r="N90" s="47"/>
      <c r="O90" s="48"/>
      <c r="P90" s="48"/>
      <c r="Q90" s="49"/>
      <c r="R90" s="37"/>
      <c r="T90" s="56"/>
      <c r="U90" s="77"/>
      <c r="V90" s="77"/>
      <c r="W90" s="77"/>
      <c r="X90" s="77"/>
      <c r="Y90" s="77"/>
      <c r="Z90" s="77"/>
      <c r="AA90" s="77"/>
      <c r="AB90" s="77"/>
      <c r="AC90" s="77"/>
      <c r="AD90" s="77"/>
      <c r="AE90" s="77"/>
      <c r="AF90" s="77"/>
      <c r="AG90" s="77"/>
      <c r="AH90" s="77"/>
      <c r="AI90" s="77"/>
      <c r="AJ90" s="77"/>
      <c r="AK90" s="77"/>
      <c r="AL90" s="77"/>
      <c r="AM90" s="77"/>
      <c r="AN90" s="77"/>
      <c r="AO90" s="77"/>
      <c r="AP90" s="77"/>
      <c r="AQ90" s="78"/>
    </row>
    <row r="91" spans="1:45" x14ac:dyDescent="0.25">
      <c r="N91" s="11"/>
      <c r="O91" s="11"/>
      <c r="P91" s="11"/>
      <c r="Q91" s="11"/>
      <c r="R91" s="37"/>
    </row>
    <row r="92" spans="1:45" ht="24.95" customHeight="1" x14ac:dyDescent="0.25">
      <c r="A92" s="37"/>
      <c r="B92" s="37"/>
      <c r="C92" s="64" t="str">
        <f>CONCATENATE("Centro 2 ",U44)</f>
        <v xml:space="preserve">Centro 2 </v>
      </c>
      <c r="D92" s="65"/>
      <c r="E92" s="65"/>
      <c r="F92" s="65"/>
      <c r="G92" s="65"/>
      <c r="H92" s="65"/>
      <c r="I92" s="65"/>
      <c r="J92" s="65"/>
      <c r="K92" s="65"/>
      <c r="L92" s="79"/>
      <c r="M92" s="37"/>
      <c r="N92" s="61" t="s">
        <v>82</v>
      </c>
      <c r="O92" s="62"/>
      <c r="P92" s="62"/>
      <c r="Q92" s="63"/>
      <c r="R92" s="37"/>
      <c r="S92" s="37"/>
      <c r="T92" s="80" t="s">
        <v>68</v>
      </c>
      <c r="U92" s="81"/>
      <c r="V92" s="81"/>
      <c r="W92" s="81"/>
      <c r="X92" s="81"/>
      <c r="Y92" s="81"/>
      <c r="Z92" s="81"/>
      <c r="AA92" s="81"/>
      <c r="AB92" s="81"/>
      <c r="AC92" s="81"/>
      <c r="AD92" s="81"/>
      <c r="AE92" s="81"/>
      <c r="AF92" s="81"/>
      <c r="AG92" s="81"/>
      <c r="AH92" s="81"/>
      <c r="AI92" s="81"/>
      <c r="AJ92" s="81"/>
      <c r="AK92" s="81"/>
      <c r="AL92" s="81"/>
      <c r="AM92" s="81"/>
      <c r="AN92" s="81"/>
      <c r="AO92" s="81"/>
      <c r="AP92" s="81"/>
      <c r="AQ92" s="82"/>
    </row>
    <row r="93" spans="1:45" ht="5.0999999999999996" customHeight="1" x14ac:dyDescent="0.25">
      <c r="N93" s="11"/>
      <c r="O93" s="11"/>
      <c r="P93" s="11"/>
      <c r="Q93" s="11"/>
      <c r="R93" s="37"/>
    </row>
    <row r="94" spans="1:45" ht="15" customHeight="1" x14ac:dyDescent="0.25">
      <c r="C94" s="50" t="str">
        <f>IF($P$64="","",$P$64)</f>
        <v/>
      </c>
      <c r="D94" s="51"/>
      <c r="E94" s="51"/>
      <c r="F94" s="51"/>
      <c r="G94" s="51"/>
      <c r="H94" s="51"/>
      <c r="I94" s="51"/>
      <c r="J94" s="51"/>
      <c r="K94" s="51"/>
      <c r="L94" s="52"/>
      <c r="M94" s="7"/>
      <c r="N94" s="47"/>
      <c r="O94" s="48"/>
      <c r="P94" s="48"/>
      <c r="Q94" s="49"/>
      <c r="R94" s="37"/>
      <c r="T94" s="56"/>
      <c r="U94" s="77"/>
      <c r="V94" s="77"/>
      <c r="W94" s="77"/>
      <c r="X94" s="77"/>
      <c r="Y94" s="77"/>
      <c r="Z94" s="77"/>
      <c r="AA94" s="77"/>
      <c r="AB94" s="77"/>
      <c r="AC94" s="77"/>
      <c r="AD94" s="77"/>
      <c r="AE94" s="77"/>
      <c r="AF94" s="77"/>
      <c r="AG94" s="77"/>
      <c r="AH94" s="77"/>
      <c r="AI94" s="77"/>
      <c r="AJ94" s="77"/>
      <c r="AK94" s="77"/>
      <c r="AL94" s="77"/>
      <c r="AM94" s="77"/>
      <c r="AN94" s="77"/>
      <c r="AO94" s="77"/>
      <c r="AP94" s="77"/>
      <c r="AQ94" s="78"/>
    </row>
    <row r="95" spans="1:45" ht="15" customHeight="1" x14ac:dyDescent="0.25">
      <c r="C95" s="50" t="str">
        <f>IF($P$67="","",$P$67)</f>
        <v/>
      </c>
      <c r="D95" s="51"/>
      <c r="E95" s="51"/>
      <c r="F95" s="51"/>
      <c r="G95" s="51"/>
      <c r="H95" s="51"/>
      <c r="I95" s="51"/>
      <c r="J95" s="51"/>
      <c r="K95" s="51"/>
      <c r="L95" s="52"/>
      <c r="N95" s="47"/>
      <c r="O95" s="48"/>
      <c r="P95" s="48"/>
      <c r="Q95" s="49"/>
      <c r="R95" s="37"/>
      <c r="T95" s="56"/>
      <c r="U95" s="77"/>
      <c r="V95" s="77"/>
      <c r="W95" s="77"/>
      <c r="X95" s="77"/>
      <c r="Y95" s="77"/>
      <c r="Z95" s="77"/>
      <c r="AA95" s="77"/>
      <c r="AB95" s="77"/>
      <c r="AC95" s="77"/>
      <c r="AD95" s="77"/>
      <c r="AE95" s="77"/>
      <c r="AF95" s="77"/>
      <c r="AG95" s="77"/>
      <c r="AH95" s="77"/>
      <c r="AI95" s="77"/>
      <c r="AJ95" s="77"/>
      <c r="AK95" s="77"/>
      <c r="AL95" s="77"/>
      <c r="AM95" s="77"/>
      <c r="AN95" s="77"/>
      <c r="AO95" s="77"/>
      <c r="AP95" s="77"/>
      <c r="AQ95" s="78"/>
    </row>
    <row r="96" spans="1:45" ht="15" customHeight="1" x14ac:dyDescent="0.25">
      <c r="C96" s="50" t="str">
        <f>IF($P$70="","",$P$70)</f>
        <v/>
      </c>
      <c r="D96" s="51"/>
      <c r="E96" s="51"/>
      <c r="F96" s="51"/>
      <c r="G96" s="51"/>
      <c r="H96" s="51"/>
      <c r="I96" s="51"/>
      <c r="J96" s="51"/>
      <c r="K96" s="51"/>
      <c r="L96" s="52"/>
      <c r="N96" s="47"/>
      <c r="O96" s="48"/>
      <c r="P96" s="48"/>
      <c r="Q96" s="49"/>
      <c r="R96" s="37"/>
      <c r="T96" s="56"/>
      <c r="U96" s="77"/>
      <c r="V96" s="77"/>
      <c r="W96" s="77"/>
      <c r="X96" s="77"/>
      <c r="Y96" s="77"/>
      <c r="Z96" s="77"/>
      <c r="AA96" s="77"/>
      <c r="AB96" s="77"/>
      <c r="AC96" s="77"/>
      <c r="AD96" s="77"/>
      <c r="AE96" s="77"/>
      <c r="AF96" s="77"/>
      <c r="AG96" s="77"/>
      <c r="AH96" s="77"/>
      <c r="AI96" s="77"/>
      <c r="AJ96" s="77"/>
      <c r="AK96" s="77"/>
      <c r="AL96" s="77"/>
      <c r="AM96" s="77"/>
      <c r="AN96" s="77"/>
      <c r="AO96" s="77"/>
      <c r="AP96" s="77"/>
      <c r="AQ96" s="78"/>
    </row>
    <row r="97" spans="1:45" ht="15" customHeight="1" x14ac:dyDescent="0.25">
      <c r="C97" s="50" t="str">
        <f>IF($P$73="","",$P$73)</f>
        <v/>
      </c>
      <c r="D97" s="51"/>
      <c r="E97" s="51"/>
      <c r="F97" s="51"/>
      <c r="G97" s="51"/>
      <c r="H97" s="51"/>
      <c r="I97" s="51"/>
      <c r="J97" s="51"/>
      <c r="K97" s="51"/>
      <c r="L97" s="52"/>
      <c r="N97" s="47"/>
      <c r="O97" s="48"/>
      <c r="P97" s="48"/>
      <c r="Q97" s="49"/>
      <c r="R97" s="37"/>
      <c r="T97" s="56"/>
      <c r="U97" s="77"/>
      <c r="V97" s="77"/>
      <c r="W97" s="77"/>
      <c r="X97" s="77"/>
      <c r="Y97" s="77"/>
      <c r="Z97" s="77"/>
      <c r="AA97" s="77"/>
      <c r="AB97" s="77"/>
      <c r="AC97" s="77"/>
      <c r="AD97" s="77"/>
      <c r="AE97" s="77"/>
      <c r="AF97" s="77"/>
      <c r="AG97" s="77"/>
      <c r="AH97" s="77"/>
      <c r="AI97" s="77"/>
      <c r="AJ97" s="77"/>
      <c r="AK97" s="77"/>
      <c r="AL97" s="77"/>
      <c r="AM97" s="77"/>
      <c r="AN97" s="77"/>
      <c r="AO97" s="77"/>
      <c r="AP97" s="77"/>
      <c r="AQ97" s="78"/>
      <c r="AS97" s="37"/>
    </row>
    <row r="98" spans="1:45" s="37" customFormat="1" ht="15" customHeight="1" x14ac:dyDescent="0.25">
      <c r="A98"/>
      <c r="B98"/>
      <c r="C98" s="50" t="str">
        <f>IF($P$76="","",$P$76)</f>
        <v/>
      </c>
      <c r="D98" s="51"/>
      <c r="E98" s="51"/>
      <c r="F98" s="51"/>
      <c r="G98" s="51"/>
      <c r="H98" s="51"/>
      <c r="I98" s="51"/>
      <c r="J98" s="51"/>
      <c r="K98" s="51"/>
      <c r="L98" s="52"/>
      <c r="M98"/>
      <c r="N98" s="47"/>
      <c r="O98" s="48"/>
      <c r="P98" s="48"/>
      <c r="Q98" s="49"/>
      <c r="S98"/>
      <c r="T98" s="56"/>
      <c r="U98" s="77"/>
      <c r="V98" s="77"/>
      <c r="W98" s="77"/>
      <c r="X98" s="77"/>
      <c r="Y98" s="77"/>
      <c r="Z98" s="77"/>
      <c r="AA98" s="77"/>
      <c r="AB98" s="77"/>
      <c r="AC98" s="77"/>
      <c r="AD98" s="77"/>
      <c r="AE98" s="77"/>
      <c r="AF98" s="77"/>
      <c r="AG98" s="77"/>
      <c r="AH98" s="77"/>
      <c r="AI98" s="77"/>
      <c r="AJ98" s="77"/>
      <c r="AK98" s="77"/>
      <c r="AL98" s="77"/>
      <c r="AM98" s="77"/>
      <c r="AN98" s="77"/>
      <c r="AO98" s="77"/>
      <c r="AP98" s="77"/>
      <c r="AQ98" s="78"/>
      <c r="AR98"/>
      <c r="AS98"/>
    </row>
    <row r="99" spans="1:45" ht="15" customHeight="1" x14ac:dyDescent="0.25">
      <c r="C99" s="50" t="str">
        <f>IF($P$79="","",$P$79)</f>
        <v/>
      </c>
      <c r="D99" s="51"/>
      <c r="E99" s="51"/>
      <c r="F99" s="51"/>
      <c r="G99" s="51"/>
      <c r="H99" s="51"/>
      <c r="I99" s="51"/>
      <c r="J99" s="51"/>
      <c r="K99" s="51"/>
      <c r="L99" s="52"/>
      <c r="N99" s="47"/>
      <c r="O99" s="48"/>
      <c r="P99" s="48"/>
      <c r="Q99" s="49"/>
      <c r="R99" s="37"/>
      <c r="T99" s="56"/>
      <c r="U99" s="77"/>
      <c r="V99" s="77"/>
      <c r="W99" s="77"/>
      <c r="X99" s="77"/>
      <c r="Y99" s="77"/>
      <c r="Z99" s="77"/>
      <c r="AA99" s="77"/>
      <c r="AB99" s="77"/>
      <c r="AC99" s="77"/>
      <c r="AD99" s="77"/>
      <c r="AE99" s="77"/>
      <c r="AF99" s="77"/>
      <c r="AG99" s="77"/>
      <c r="AH99" s="77"/>
      <c r="AI99" s="77"/>
      <c r="AJ99" s="77"/>
      <c r="AK99" s="77"/>
      <c r="AL99" s="77"/>
      <c r="AM99" s="77"/>
      <c r="AN99" s="77"/>
      <c r="AO99" s="77"/>
      <c r="AP99" s="77"/>
      <c r="AQ99" s="78"/>
    </row>
    <row r="100" spans="1:45" x14ac:dyDescent="0.25">
      <c r="N100" s="11"/>
      <c r="O100" s="11"/>
      <c r="P100" s="11"/>
      <c r="Q100" s="11"/>
      <c r="R100" s="37"/>
    </row>
    <row r="101" spans="1:45" ht="24.95" customHeight="1" x14ac:dyDescent="0.25">
      <c r="A101" s="37"/>
      <c r="B101" s="37"/>
      <c r="C101" s="64" t="str">
        <f>CONCATENATE("Centro 3 ",AG44)</f>
        <v xml:space="preserve">Centro 3 </v>
      </c>
      <c r="D101" s="65"/>
      <c r="E101" s="65"/>
      <c r="F101" s="65"/>
      <c r="G101" s="65"/>
      <c r="H101" s="65"/>
      <c r="I101" s="65"/>
      <c r="J101" s="65"/>
      <c r="K101" s="65"/>
      <c r="L101" s="79"/>
      <c r="M101" s="37"/>
      <c r="N101" s="61" t="s">
        <v>82</v>
      </c>
      <c r="O101" s="62"/>
      <c r="P101" s="62"/>
      <c r="Q101" s="63"/>
      <c r="R101" s="37"/>
      <c r="S101" s="37"/>
      <c r="T101" s="80" t="s">
        <v>68</v>
      </c>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2"/>
    </row>
    <row r="102" spans="1:45" ht="5.0999999999999996" customHeight="1" x14ac:dyDescent="0.25">
      <c r="N102" s="11"/>
      <c r="O102" s="11"/>
      <c r="P102" s="11"/>
      <c r="Q102" s="11"/>
      <c r="R102" s="37"/>
    </row>
    <row r="103" spans="1:45" ht="15" customHeight="1" x14ac:dyDescent="0.25">
      <c r="C103" s="50" t="str">
        <f>IF($P$64="","",$P$64)</f>
        <v/>
      </c>
      <c r="D103" s="51"/>
      <c r="E103" s="51"/>
      <c r="F103" s="51"/>
      <c r="G103" s="51"/>
      <c r="H103" s="51"/>
      <c r="I103" s="51"/>
      <c r="J103" s="51"/>
      <c r="K103" s="51"/>
      <c r="L103" s="52"/>
      <c r="M103" s="7"/>
      <c r="N103" s="47"/>
      <c r="O103" s="48"/>
      <c r="P103" s="48"/>
      <c r="Q103" s="49"/>
      <c r="R103" s="37"/>
      <c r="T103" s="56"/>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8"/>
    </row>
    <row r="104" spans="1:45" ht="15" customHeight="1" x14ac:dyDescent="0.25">
      <c r="C104" s="50" t="str">
        <f>IF($P$67="","",$P$67)</f>
        <v/>
      </c>
      <c r="D104" s="51"/>
      <c r="E104" s="51"/>
      <c r="F104" s="51"/>
      <c r="G104" s="51"/>
      <c r="H104" s="51"/>
      <c r="I104" s="51"/>
      <c r="J104" s="51"/>
      <c r="K104" s="51"/>
      <c r="L104" s="52"/>
      <c r="N104" s="47"/>
      <c r="O104" s="48"/>
      <c r="P104" s="48"/>
      <c r="Q104" s="49"/>
      <c r="R104" s="37"/>
      <c r="T104" s="56"/>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8"/>
    </row>
    <row r="105" spans="1:45" ht="15" customHeight="1" x14ac:dyDescent="0.25">
      <c r="C105" s="50" t="str">
        <f>IF($P$70="","",$P$70)</f>
        <v/>
      </c>
      <c r="D105" s="51"/>
      <c r="E105" s="51"/>
      <c r="F105" s="51"/>
      <c r="G105" s="51"/>
      <c r="H105" s="51"/>
      <c r="I105" s="51"/>
      <c r="J105" s="51"/>
      <c r="K105" s="51"/>
      <c r="L105" s="52"/>
      <c r="N105" s="47"/>
      <c r="O105" s="48"/>
      <c r="P105" s="48"/>
      <c r="Q105" s="49"/>
      <c r="R105" s="37"/>
      <c r="T105" s="56"/>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8"/>
    </row>
    <row r="106" spans="1:45" ht="15" customHeight="1" x14ac:dyDescent="0.25">
      <c r="C106" s="50" t="str">
        <f>IF($P$73="","",$P$73)</f>
        <v/>
      </c>
      <c r="D106" s="51"/>
      <c r="E106" s="51"/>
      <c r="F106" s="51"/>
      <c r="G106" s="51"/>
      <c r="H106" s="51"/>
      <c r="I106" s="51"/>
      <c r="J106" s="51"/>
      <c r="K106" s="51"/>
      <c r="L106" s="52"/>
      <c r="N106" s="47"/>
      <c r="O106" s="48"/>
      <c r="P106" s="48"/>
      <c r="Q106" s="49"/>
      <c r="R106" s="37"/>
      <c r="T106" s="56"/>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8"/>
      <c r="AS106" s="37"/>
    </row>
    <row r="107" spans="1:45" s="37" customFormat="1" ht="15" customHeight="1" x14ac:dyDescent="0.25">
      <c r="A107"/>
      <c r="B107"/>
      <c r="C107" s="50" t="str">
        <f>IF($P$76="","",$P$76)</f>
        <v/>
      </c>
      <c r="D107" s="51"/>
      <c r="E107" s="51"/>
      <c r="F107" s="51"/>
      <c r="G107" s="51"/>
      <c r="H107" s="51"/>
      <c r="I107" s="51"/>
      <c r="J107" s="51"/>
      <c r="K107" s="51"/>
      <c r="L107" s="52"/>
      <c r="M107"/>
      <c r="N107" s="47"/>
      <c r="O107" s="48"/>
      <c r="P107" s="48"/>
      <c r="Q107" s="49"/>
      <c r="S107"/>
      <c r="T107" s="56"/>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8"/>
      <c r="AR107"/>
      <c r="AS107"/>
    </row>
    <row r="108" spans="1:45" ht="15" customHeight="1" x14ac:dyDescent="0.25">
      <c r="C108" s="50" t="str">
        <f>IF($P$79="","",$P$79)</f>
        <v/>
      </c>
      <c r="D108" s="51"/>
      <c r="E108" s="51"/>
      <c r="F108" s="51"/>
      <c r="G108" s="51"/>
      <c r="H108" s="51"/>
      <c r="I108" s="51"/>
      <c r="J108" s="51"/>
      <c r="K108" s="51"/>
      <c r="L108" s="52"/>
      <c r="N108" s="47"/>
      <c r="O108" s="48"/>
      <c r="P108" s="48"/>
      <c r="Q108" s="49"/>
      <c r="R108" s="37"/>
      <c r="T108" s="56"/>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8"/>
    </row>
    <row r="109" spans="1:45" x14ac:dyDescent="0.25"/>
    <row r="110" spans="1:45" ht="30" customHeight="1" x14ac:dyDescent="0.25">
      <c r="C110" s="117" t="s">
        <v>146</v>
      </c>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9"/>
      <c r="AB110" s="70" t="s">
        <v>70</v>
      </c>
      <c r="AC110" s="71"/>
      <c r="AD110" s="71"/>
      <c r="AE110" s="72"/>
      <c r="AF110" s="73"/>
      <c r="AI110" s="70" t="s">
        <v>71</v>
      </c>
      <c r="AJ110" s="71"/>
      <c r="AK110" s="71"/>
      <c r="AL110" s="72"/>
      <c r="AM110" s="73"/>
    </row>
    <row r="111" spans="1:45" x14ac:dyDescent="0.25"/>
    <row r="112" spans="1:45" x14ac:dyDescent="0.25">
      <c r="C112" s="50" t="s">
        <v>213</v>
      </c>
      <c r="D112" s="51"/>
      <c r="E112" s="51"/>
      <c r="F112" s="51"/>
      <c r="G112" s="51"/>
      <c r="H112" s="51"/>
      <c r="I112" s="51"/>
      <c r="J112" s="51"/>
      <c r="K112" s="51"/>
      <c r="L112" s="51"/>
      <c r="M112" s="51"/>
      <c r="N112" s="51"/>
      <c r="O112" s="51"/>
      <c r="P112" s="51"/>
      <c r="Q112" s="51"/>
      <c r="R112" s="51"/>
      <c r="S112" s="51"/>
      <c r="T112" s="51"/>
      <c r="U112" s="51"/>
      <c r="V112" s="51"/>
      <c r="W112" s="51"/>
      <c r="X112" s="51"/>
      <c r="Y112" s="51"/>
      <c r="Z112" s="52"/>
      <c r="AA112" s="7" t="s">
        <v>28</v>
      </c>
      <c r="AB112" s="47"/>
      <c r="AC112" s="48"/>
      <c r="AD112" s="48"/>
      <c r="AE112" s="48"/>
      <c r="AF112" s="49"/>
      <c r="AG112">
        <f>IF(AB112&gt;0,1,0)</f>
        <v>0</v>
      </c>
      <c r="AI112" s="74">
        <v>96</v>
      </c>
      <c r="AJ112" s="75"/>
      <c r="AK112" s="75"/>
      <c r="AL112" s="75"/>
      <c r="AM112" s="76"/>
    </row>
    <row r="113" spans="1:54" x14ac:dyDescent="0.25"/>
    <row r="114" spans="1:54" x14ac:dyDescent="0.25">
      <c r="A114" s="19"/>
      <c r="B114" s="68" t="s">
        <v>154</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42"/>
      <c r="AE114" s="42"/>
      <c r="AF114" s="42"/>
      <c r="AG114" s="42"/>
      <c r="AH114" s="42"/>
      <c r="AI114" s="42"/>
      <c r="AJ114" s="42"/>
      <c r="AK114" s="42"/>
      <c r="AL114" s="42"/>
      <c r="AM114" s="42"/>
      <c r="AN114" s="42"/>
      <c r="AO114" s="42"/>
      <c r="AP114" s="42"/>
      <c r="AQ114" s="42"/>
    </row>
    <row r="115" spans="1:54" x14ac:dyDescent="0.25"/>
    <row r="116" spans="1:54" ht="15" customHeight="1" x14ac:dyDescent="0.25">
      <c r="C116" s="64" t="str">
        <f>CONCATENATE("Centro 1 ",I44)</f>
        <v xml:space="preserve">Centro 1 </v>
      </c>
      <c r="D116" s="65"/>
      <c r="E116" s="65"/>
      <c r="F116" s="65"/>
      <c r="G116" s="65"/>
      <c r="H116" s="65"/>
      <c r="I116" s="65"/>
      <c r="J116" s="65"/>
      <c r="K116" s="65"/>
      <c r="L116" s="65"/>
      <c r="M116" s="66"/>
      <c r="N116" s="66"/>
      <c r="O116" s="66"/>
      <c r="P116" s="66"/>
      <c r="Q116" s="66"/>
      <c r="R116" s="67"/>
      <c r="T116" s="53" t="s">
        <v>75</v>
      </c>
      <c r="U116" s="54"/>
      <c r="V116" s="55"/>
      <c r="X116" s="50" t="s">
        <v>78</v>
      </c>
      <c r="Y116" s="51"/>
      <c r="Z116" s="51"/>
      <c r="AA116" s="51"/>
      <c r="AB116" s="51"/>
      <c r="AC116" s="51"/>
      <c r="AD116" s="51"/>
      <c r="AE116" s="51"/>
      <c r="AF116" s="51"/>
      <c r="AG116" s="51"/>
      <c r="AH116" s="51"/>
      <c r="AI116" s="51"/>
      <c r="AJ116" s="51"/>
      <c r="AK116" s="51"/>
      <c r="AL116" s="51"/>
      <c r="AM116" s="51"/>
      <c r="AN116" s="51"/>
      <c r="AO116" s="51"/>
      <c r="AP116" s="51"/>
      <c r="AQ116" s="52"/>
      <c r="BB116" s="20"/>
    </row>
    <row r="117" spans="1:54" ht="5.0999999999999996" customHeight="1" x14ac:dyDescent="0.25">
      <c r="A117" s="1"/>
      <c r="B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54" ht="15" customHeight="1" x14ac:dyDescent="0.25">
      <c r="C118" s="50" t="s">
        <v>73</v>
      </c>
      <c r="D118" s="51"/>
      <c r="E118" s="51"/>
      <c r="F118" s="51"/>
      <c r="G118" s="51"/>
      <c r="H118" s="51"/>
      <c r="I118" s="51"/>
      <c r="J118" s="51"/>
      <c r="K118" s="51"/>
      <c r="L118" s="51"/>
      <c r="M118" s="51"/>
      <c r="N118" s="51"/>
      <c r="O118" s="51"/>
      <c r="P118" s="51"/>
      <c r="Q118" s="51"/>
      <c r="R118" s="52"/>
      <c r="S118" s="7" t="s">
        <v>28</v>
      </c>
      <c r="T118" s="47"/>
      <c r="U118" s="48"/>
      <c r="V118" s="49"/>
      <c r="W118">
        <f>IF(T118&lt;&gt;"",1,0)</f>
        <v>0</v>
      </c>
      <c r="X118" s="56"/>
      <c r="Y118" s="57"/>
      <c r="Z118" s="57"/>
      <c r="AA118" s="57"/>
      <c r="AB118" s="57"/>
      <c r="AC118" s="57"/>
      <c r="AD118" s="57"/>
      <c r="AE118" s="57"/>
      <c r="AF118" s="57"/>
      <c r="AG118" s="57"/>
      <c r="AH118" s="57"/>
      <c r="AI118" s="57"/>
      <c r="AJ118" s="57"/>
      <c r="AK118" s="57"/>
      <c r="AL118" s="57"/>
      <c r="AM118" s="57"/>
      <c r="AN118" s="57"/>
      <c r="AO118" s="57"/>
      <c r="AP118" s="57"/>
      <c r="AQ118" s="58"/>
    </row>
    <row r="119" spans="1:54" ht="15" customHeight="1" x14ac:dyDescent="0.25">
      <c r="C119" s="50" t="s">
        <v>74</v>
      </c>
      <c r="D119" s="51"/>
      <c r="E119" s="51"/>
      <c r="F119" s="51"/>
      <c r="G119" s="51"/>
      <c r="H119" s="51"/>
      <c r="I119" s="51"/>
      <c r="J119" s="51"/>
      <c r="K119" s="51"/>
      <c r="L119" s="51"/>
      <c r="M119" s="51"/>
      <c r="N119" s="51"/>
      <c r="O119" s="51"/>
      <c r="P119" s="51"/>
      <c r="Q119" s="51"/>
      <c r="R119" s="52"/>
      <c r="S119" s="7" t="s">
        <v>28</v>
      </c>
      <c r="T119" s="47"/>
      <c r="U119" s="48"/>
      <c r="V119" s="49"/>
      <c r="W119">
        <f t="shared" ref="W119:W122" si="5">IF(T119&lt;&gt;"",1,0)</f>
        <v>0</v>
      </c>
      <c r="X119" s="56"/>
      <c r="Y119" s="57"/>
      <c r="Z119" s="57"/>
      <c r="AA119" s="57"/>
      <c r="AB119" s="57"/>
      <c r="AC119" s="57"/>
      <c r="AD119" s="57"/>
      <c r="AE119" s="57"/>
      <c r="AF119" s="57"/>
      <c r="AG119" s="57"/>
      <c r="AH119" s="57"/>
      <c r="AI119" s="57"/>
      <c r="AJ119" s="57"/>
      <c r="AK119" s="57"/>
      <c r="AL119" s="57"/>
      <c r="AM119" s="57"/>
      <c r="AN119" s="57"/>
      <c r="AO119" s="57"/>
      <c r="AP119" s="57"/>
      <c r="AQ119" s="58"/>
      <c r="AR119" s="19"/>
    </row>
    <row r="120" spans="1:54" s="19" customFormat="1" ht="15" customHeight="1" x14ac:dyDescent="0.25">
      <c r="A120"/>
      <c r="B120"/>
      <c r="C120" s="50" t="s">
        <v>72</v>
      </c>
      <c r="D120" s="51"/>
      <c r="E120" s="51"/>
      <c r="F120" s="51"/>
      <c r="G120" s="51"/>
      <c r="H120" s="51"/>
      <c r="I120" s="51"/>
      <c r="J120" s="51"/>
      <c r="K120" s="51"/>
      <c r="L120" s="51"/>
      <c r="M120" s="51"/>
      <c r="N120" s="51"/>
      <c r="O120" s="51"/>
      <c r="P120" s="51"/>
      <c r="Q120" s="51"/>
      <c r="R120" s="52"/>
      <c r="S120" s="7" t="s">
        <v>28</v>
      </c>
      <c r="T120" s="47"/>
      <c r="U120" s="48"/>
      <c r="V120" s="49"/>
      <c r="W120">
        <f t="shared" si="5"/>
        <v>0</v>
      </c>
      <c r="X120" s="56"/>
      <c r="Y120" s="57"/>
      <c r="Z120" s="57"/>
      <c r="AA120" s="57"/>
      <c r="AB120" s="57"/>
      <c r="AC120" s="57"/>
      <c r="AD120" s="57"/>
      <c r="AE120" s="57"/>
      <c r="AF120" s="57"/>
      <c r="AG120" s="57"/>
      <c r="AH120" s="57"/>
      <c r="AI120" s="57"/>
      <c r="AJ120" s="57"/>
      <c r="AK120" s="57"/>
      <c r="AL120" s="57"/>
      <c r="AM120" s="57"/>
      <c r="AN120" s="57"/>
      <c r="AO120" s="57"/>
      <c r="AP120" s="57"/>
      <c r="AQ120" s="58"/>
      <c r="AR120"/>
    </row>
    <row r="121" spans="1:54" ht="15" customHeight="1" x14ac:dyDescent="0.25">
      <c r="C121" s="50" t="s">
        <v>76</v>
      </c>
      <c r="D121" s="51"/>
      <c r="E121" s="51"/>
      <c r="F121" s="51"/>
      <c r="G121" s="51"/>
      <c r="H121" s="51"/>
      <c r="I121" s="51"/>
      <c r="J121" s="51"/>
      <c r="K121" s="51"/>
      <c r="L121" s="51"/>
      <c r="M121" s="51"/>
      <c r="N121" s="51"/>
      <c r="O121" s="51"/>
      <c r="P121" s="51"/>
      <c r="Q121" s="51"/>
      <c r="R121" s="52"/>
      <c r="S121" s="7" t="s">
        <v>28</v>
      </c>
      <c r="T121" s="47"/>
      <c r="U121" s="48"/>
      <c r="V121" s="49"/>
      <c r="W121">
        <f t="shared" si="5"/>
        <v>0</v>
      </c>
      <c r="X121" s="56"/>
      <c r="Y121" s="57"/>
      <c r="Z121" s="57"/>
      <c r="AA121" s="57"/>
      <c r="AB121" s="57"/>
      <c r="AC121" s="57"/>
      <c r="AD121" s="57"/>
      <c r="AE121" s="57"/>
      <c r="AF121" s="57"/>
      <c r="AG121" s="57"/>
      <c r="AH121" s="57"/>
      <c r="AI121" s="57"/>
      <c r="AJ121" s="57"/>
      <c r="AK121" s="57"/>
      <c r="AL121" s="57"/>
      <c r="AM121" s="57"/>
      <c r="AN121" s="57"/>
      <c r="AO121" s="57"/>
      <c r="AP121" s="57"/>
      <c r="AQ121" s="58"/>
    </row>
    <row r="122" spans="1:54" ht="15" customHeight="1" x14ac:dyDescent="0.25">
      <c r="C122" s="50" t="s">
        <v>77</v>
      </c>
      <c r="D122" s="51"/>
      <c r="E122" s="51"/>
      <c r="F122" s="51"/>
      <c r="G122" s="51"/>
      <c r="H122" s="51"/>
      <c r="I122" s="51"/>
      <c r="J122" s="51"/>
      <c r="K122" s="51"/>
      <c r="L122" s="51"/>
      <c r="M122" s="51"/>
      <c r="N122" s="51"/>
      <c r="O122" s="51"/>
      <c r="P122" s="51"/>
      <c r="Q122" s="51"/>
      <c r="R122" s="52"/>
      <c r="S122" s="7" t="s">
        <v>28</v>
      </c>
      <c r="T122" s="47"/>
      <c r="U122" s="48"/>
      <c r="V122" s="49"/>
      <c r="W122">
        <f t="shared" si="5"/>
        <v>0</v>
      </c>
      <c r="X122" s="56"/>
      <c r="Y122" s="57"/>
      <c r="Z122" s="57"/>
      <c r="AA122" s="57"/>
      <c r="AB122" s="57"/>
      <c r="AC122" s="57"/>
      <c r="AD122" s="57"/>
      <c r="AE122" s="57"/>
      <c r="AF122" s="57"/>
      <c r="AG122" s="57"/>
      <c r="AH122" s="57"/>
      <c r="AI122" s="57"/>
      <c r="AJ122" s="57"/>
      <c r="AK122" s="57"/>
      <c r="AL122" s="57"/>
      <c r="AM122" s="57"/>
      <c r="AN122" s="57"/>
      <c r="AO122" s="57"/>
      <c r="AP122" s="57"/>
      <c r="AQ122" s="58"/>
      <c r="AR122" s="1"/>
    </row>
    <row r="123" spans="1:54" s="1" customFormat="1" ht="15" customHeight="1"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row>
    <row r="124" spans="1:54" ht="15" customHeight="1" x14ac:dyDescent="0.25">
      <c r="C124" s="64" t="str">
        <f>CONCATENATE("Centro 2 ",U44)</f>
        <v xml:space="preserve">Centro 2 </v>
      </c>
      <c r="D124" s="65"/>
      <c r="E124" s="65"/>
      <c r="F124" s="65"/>
      <c r="G124" s="65"/>
      <c r="H124" s="65"/>
      <c r="I124" s="65"/>
      <c r="J124" s="65"/>
      <c r="K124" s="65"/>
      <c r="L124" s="65"/>
      <c r="M124" s="66"/>
      <c r="N124" s="66"/>
      <c r="O124" s="66"/>
      <c r="P124" s="66"/>
      <c r="Q124" s="66"/>
      <c r="R124" s="67"/>
      <c r="T124" s="53" t="s">
        <v>75</v>
      </c>
      <c r="U124" s="54"/>
      <c r="V124" s="55"/>
      <c r="X124" s="50" t="s">
        <v>78</v>
      </c>
      <c r="Y124" s="51"/>
      <c r="Z124" s="51"/>
      <c r="AA124" s="51"/>
      <c r="AB124" s="51"/>
      <c r="AC124" s="51"/>
      <c r="AD124" s="51"/>
      <c r="AE124" s="51"/>
      <c r="AF124" s="51"/>
      <c r="AG124" s="51"/>
      <c r="AH124" s="51"/>
      <c r="AI124" s="51"/>
      <c r="AJ124" s="51"/>
      <c r="AK124" s="51"/>
      <c r="AL124" s="51"/>
      <c r="AM124" s="51"/>
      <c r="AN124" s="51"/>
      <c r="AO124" s="51"/>
      <c r="AP124" s="51"/>
      <c r="AQ124" s="52"/>
      <c r="BB124" s="20"/>
    </row>
    <row r="125" spans="1:54" ht="5.0999999999999996" customHeight="1" x14ac:dyDescent="0.25">
      <c r="A125" s="38"/>
      <c r="B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row>
    <row r="126" spans="1:54" ht="15" customHeight="1" x14ac:dyDescent="0.25">
      <c r="C126" s="50" t="s">
        <v>73</v>
      </c>
      <c r="D126" s="51"/>
      <c r="E126" s="51"/>
      <c r="F126" s="51"/>
      <c r="G126" s="51"/>
      <c r="H126" s="51"/>
      <c r="I126" s="51"/>
      <c r="J126" s="51"/>
      <c r="K126" s="51"/>
      <c r="L126" s="51"/>
      <c r="M126" s="51"/>
      <c r="N126" s="51"/>
      <c r="O126" s="51"/>
      <c r="P126" s="51"/>
      <c r="Q126" s="51"/>
      <c r="R126" s="52"/>
      <c r="S126" s="7"/>
      <c r="T126" s="47"/>
      <c r="U126" s="48"/>
      <c r="V126" s="49"/>
      <c r="X126" s="56"/>
      <c r="Y126" s="57"/>
      <c r="Z126" s="57"/>
      <c r="AA126" s="57"/>
      <c r="AB126" s="57"/>
      <c r="AC126" s="57"/>
      <c r="AD126" s="57"/>
      <c r="AE126" s="57"/>
      <c r="AF126" s="57"/>
      <c r="AG126" s="57"/>
      <c r="AH126" s="57"/>
      <c r="AI126" s="57"/>
      <c r="AJ126" s="57"/>
      <c r="AK126" s="57"/>
      <c r="AL126" s="57"/>
      <c r="AM126" s="57"/>
      <c r="AN126" s="57"/>
      <c r="AO126" s="57"/>
      <c r="AP126" s="57"/>
      <c r="AQ126" s="58"/>
    </row>
    <row r="127" spans="1:54" ht="15" customHeight="1" x14ac:dyDescent="0.25">
      <c r="C127" s="50" t="s">
        <v>74</v>
      </c>
      <c r="D127" s="51"/>
      <c r="E127" s="51"/>
      <c r="F127" s="51"/>
      <c r="G127" s="51"/>
      <c r="H127" s="51"/>
      <c r="I127" s="51"/>
      <c r="J127" s="51"/>
      <c r="K127" s="51"/>
      <c r="L127" s="51"/>
      <c r="M127" s="51"/>
      <c r="N127" s="51"/>
      <c r="O127" s="51"/>
      <c r="P127" s="51"/>
      <c r="Q127" s="51"/>
      <c r="R127" s="52"/>
      <c r="S127" s="7"/>
      <c r="T127" s="47"/>
      <c r="U127" s="48"/>
      <c r="V127" s="49"/>
      <c r="X127" s="56"/>
      <c r="Y127" s="57"/>
      <c r="Z127" s="57"/>
      <c r="AA127" s="57"/>
      <c r="AB127" s="57"/>
      <c r="AC127" s="57"/>
      <c r="AD127" s="57"/>
      <c r="AE127" s="57"/>
      <c r="AF127" s="57"/>
      <c r="AG127" s="57"/>
      <c r="AH127" s="57"/>
      <c r="AI127" s="57"/>
      <c r="AJ127" s="57"/>
      <c r="AK127" s="57"/>
      <c r="AL127" s="57"/>
      <c r="AM127" s="57"/>
      <c r="AN127" s="57"/>
      <c r="AO127" s="57"/>
      <c r="AP127" s="57"/>
      <c r="AQ127" s="58"/>
      <c r="AR127" s="19"/>
    </row>
    <row r="128" spans="1:54" s="19" customFormat="1" ht="15" customHeight="1" x14ac:dyDescent="0.25">
      <c r="A128"/>
      <c r="B128"/>
      <c r="C128" s="50" t="s">
        <v>72</v>
      </c>
      <c r="D128" s="51"/>
      <c r="E128" s="51"/>
      <c r="F128" s="51"/>
      <c r="G128" s="51"/>
      <c r="H128" s="51"/>
      <c r="I128" s="51"/>
      <c r="J128" s="51"/>
      <c r="K128" s="51"/>
      <c r="L128" s="51"/>
      <c r="M128" s="51"/>
      <c r="N128" s="51"/>
      <c r="O128" s="51"/>
      <c r="P128" s="51"/>
      <c r="Q128" s="51"/>
      <c r="R128" s="52"/>
      <c r="S128" s="7"/>
      <c r="T128" s="47"/>
      <c r="U128" s="48"/>
      <c r="V128" s="49"/>
      <c r="W128"/>
      <c r="X128" s="56"/>
      <c r="Y128" s="57"/>
      <c r="Z128" s="57"/>
      <c r="AA128" s="57"/>
      <c r="AB128" s="57"/>
      <c r="AC128" s="57"/>
      <c r="AD128" s="57"/>
      <c r="AE128" s="57"/>
      <c r="AF128" s="57"/>
      <c r="AG128" s="57"/>
      <c r="AH128" s="57"/>
      <c r="AI128" s="57"/>
      <c r="AJ128" s="57"/>
      <c r="AK128" s="57"/>
      <c r="AL128" s="57"/>
      <c r="AM128" s="57"/>
      <c r="AN128" s="57"/>
      <c r="AO128" s="57"/>
      <c r="AP128" s="57"/>
      <c r="AQ128" s="58"/>
      <c r="AR128"/>
    </row>
    <row r="129" spans="1:54" ht="15" customHeight="1" x14ac:dyDescent="0.25">
      <c r="C129" s="50" t="s">
        <v>76</v>
      </c>
      <c r="D129" s="51"/>
      <c r="E129" s="51"/>
      <c r="F129" s="51"/>
      <c r="G129" s="51"/>
      <c r="H129" s="51"/>
      <c r="I129" s="51"/>
      <c r="J129" s="51"/>
      <c r="K129" s="51"/>
      <c r="L129" s="51"/>
      <c r="M129" s="51"/>
      <c r="N129" s="51"/>
      <c r="O129" s="51"/>
      <c r="P129" s="51"/>
      <c r="Q129" s="51"/>
      <c r="R129" s="52"/>
      <c r="S129" s="7"/>
      <c r="T129" s="47"/>
      <c r="U129" s="48"/>
      <c r="V129" s="49"/>
      <c r="X129" s="56"/>
      <c r="Y129" s="57"/>
      <c r="Z129" s="57"/>
      <c r="AA129" s="57"/>
      <c r="AB129" s="57"/>
      <c r="AC129" s="57"/>
      <c r="AD129" s="57"/>
      <c r="AE129" s="57"/>
      <c r="AF129" s="57"/>
      <c r="AG129" s="57"/>
      <c r="AH129" s="57"/>
      <c r="AI129" s="57"/>
      <c r="AJ129" s="57"/>
      <c r="AK129" s="57"/>
      <c r="AL129" s="57"/>
      <c r="AM129" s="57"/>
      <c r="AN129" s="57"/>
      <c r="AO129" s="57"/>
      <c r="AP129" s="57"/>
      <c r="AQ129" s="58"/>
    </row>
    <row r="130" spans="1:54" ht="15" customHeight="1" x14ac:dyDescent="0.25">
      <c r="C130" s="50" t="s">
        <v>77</v>
      </c>
      <c r="D130" s="51"/>
      <c r="E130" s="51"/>
      <c r="F130" s="51"/>
      <c r="G130" s="51"/>
      <c r="H130" s="51"/>
      <c r="I130" s="51"/>
      <c r="J130" s="51"/>
      <c r="K130" s="51"/>
      <c r="L130" s="51"/>
      <c r="M130" s="51"/>
      <c r="N130" s="51"/>
      <c r="O130" s="51"/>
      <c r="P130" s="51"/>
      <c r="Q130" s="51"/>
      <c r="R130" s="52"/>
      <c r="S130" s="7"/>
      <c r="T130" s="47"/>
      <c r="U130" s="48"/>
      <c r="V130" s="49"/>
      <c r="X130" s="56"/>
      <c r="Y130" s="57"/>
      <c r="Z130" s="57"/>
      <c r="AA130" s="57"/>
      <c r="AB130" s="57"/>
      <c r="AC130" s="57"/>
      <c r="AD130" s="57"/>
      <c r="AE130" s="57"/>
      <c r="AF130" s="57"/>
      <c r="AG130" s="57"/>
      <c r="AH130" s="57"/>
      <c r="AI130" s="57"/>
      <c r="AJ130" s="57"/>
      <c r="AK130" s="57"/>
      <c r="AL130" s="57"/>
      <c r="AM130" s="57"/>
      <c r="AN130" s="57"/>
      <c r="AO130" s="57"/>
      <c r="AP130" s="57"/>
      <c r="AQ130" s="58"/>
      <c r="AR130" s="38"/>
    </row>
    <row r="131" spans="1:54" s="1" customFormat="1" ht="15" customHeight="1" x14ac:dyDescent="0.2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row>
    <row r="132" spans="1:54" ht="15" customHeight="1" x14ac:dyDescent="0.25">
      <c r="C132" s="64" t="str">
        <f>CONCATENATE("Centro 3 ",AG44)</f>
        <v xml:space="preserve">Centro 3 </v>
      </c>
      <c r="D132" s="65"/>
      <c r="E132" s="65"/>
      <c r="F132" s="65"/>
      <c r="G132" s="65"/>
      <c r="H132" s="65"/>
      <c r="I132" s="65"/>
      <c r="J132" s="65"/>
      <c r="K132" s="65"/>
      <c r="L132" s="65"/>
      <c r="M132" s="66"/>
      <c r="N132" s="66"/>
      <c r="O132" s="66"/>
      <c r="P132" s="66"/>
      <c r="Q132" s="66"/>
      <c r="R132" s="67"/>
      <c r="T132" s="53" t="s">
        <v>75</v>
      </c>
      <c r="U132" s="54"/>
      <c r="V132" s="55"/>
      <c r="X132" s="50" t="s">
        <v>78</v>
      </c>
      <c r="Y132" s="51"/>
      <c r="Z132" s="51"/>
      <c r="AA132" s="51"/>
      <c r="AB132" s="51"/>
      <c r="AC132" s="51"/>
      <c r="AD132" s="51"/>
      <c r="AE132" s="51"/>
      <c r="AF132" s="51"/>
      <c r="AG132" s="51"/>
      <c r="AH132" s="51"/>
      <c r="AI132" s="51"/>
      <c r="AJ132" s="51"/>
      <c r="AK132" s="51"/>
      <c r="AL132" s="51"/>
      <c r="AM132" s="51"/>
      <c r="AN132" s="51"/>
      <c r="AO132" s="51"/>
      <c r="AP132" s="51"/>
      <c r="AQ132" s="52"/>
      <c r="BB132" s="20"/>
    </row>
    <row r="133" spans="1:54" ht="5.0999999999999996" customHeight="1" x14ac:dyDescent="0.25">
      <c r="A133" s="38"/>
      <c r="B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row>
    <row r="134" spans="1:54" ht="15" customHeight="1" x14ac:dyDescent="0.25">
      <c r="C134" s="50" t="s">
        <v>73</v>
      </c>
      <c r="D134" s="51"/>
      <c r="E134" s="51"/>
      <c r="F134" s="51"/>
      <c r="G134" s="51"/>
      <c r="H134" s="51"/>
      <c r="I134" s="51"/>
      <c r="J134" s="51"/>
      <c r="K134" s="51"/>
      <c r="L134" s="51"/>
      <c r="M134" s="51"/>
      <c r="N134" s="51"/>
      <c r="O134" s="51"/>
      <c r="P134" s="51"/>
      <c r="Q134" s="51"/>
      <c r="R134" s="52"/>
      <c r="S134" s="7"/>
      <c r="T134" s="47"/>
      <c r="U134" s="48"/>
      <c r="V134" s="49"/>
      <c r="X134" s="56"/>
      <c r="Y134" s="57"/>
      <c r="Z134" s="57"/>
      <c r="AA134" s="57"/>
      <c r="AB134" s="57"/>
      <c r="AC134" s="57"/>
      <c r="AD134" s="57"/>
      <c r="AE134" s="57"/>
      <c r="AF134" s="57"/>
      <c r="AG134" s="57"/>
      <c r="AH134" s="57"/>
      <c r="AI134" s="57"/>
      <c r="AJ134" s="57"/>
      <c r="AK134" s="57"/>
      <c r="AL134" s="57"/>
      <c r="AM134" s="57"/>
      <c r="AN134" s="57"/>
      <c r="AO134" s="57"/>
      <c r="AP134" s="57"/>
      <c r="AQ134" s="58"/>
    </row>
    <row r="135" spans="1:54" ht="15" customHeight="1" x14ac:dyDescent="0.25">
      <c r="C135" s="50" t="s">
        <v>74</v>
      </c>
      <c r="D135" s="51"/>
      <c r="E135" s="51"/>
      <c r="F135" s="51"/>
      <c r="G135" s="51"/>
      <c r="H135" s="51"/>
      <c r="I135" s="51"/>
      <c r="J135" s="51"/>
      <c r="K135" s="51"/>
      <c r="L135" s="51"/>
      <c r="M135" s="51"/>
      <c r="N135" s="51"/>
      <c r="O135" s="51"/>
      <c r="P135" s="51"/>
      <c r="Q135" s="51"/>
      <c r="R135" s="52"/>
      <c r="S135" s="7"/>
      <c r="T135" s="47"/>
      <c r="U135" s="48"/>
      <c r="V135" s="49"/>
      <c r="X135" s="56"/>
      <c r="Y135" s="57"/>
      <c r="Z135" s="57"/>
      <c r="AA135" s="57"/>
      <c r="AB135" s="57"/>
      <c r="AC135" s="57"/>
      <c r="AD135" s="57"/>
      <c r="AE135" s="57"/>
      <c r="AF135" s="57"/>
      <c r="AG135" s="57"/>
      <c r="AH135" s="57"/>
      <c r="AI135" s="57"/>
      <c r="AJ135" s="57"/>
      <c r="AK135" s="57"/>
      <c r="AL135" s="57"/>
      <c r="AM135" s="57"/>
      <c r="AN135" s="57"/>
      <c r="AO135" s="57"/>
      <c r="AP135" s="57"/>
      <c r="AQ135" s="58"/>
      <c r="AR135" s="19"/>
    </row>
    <row r="136" spans="1:54" s="19" customFormat="1" ht="15" customHeight="1" x14ac:dyDescent="0.25">
      <c r="A136"/>
      <c r="B136"/>
      <c r="C136" s="50" t="s">
        <v>72</v>
      </c>
      <c r="D136" s="51"/>
      <c r="E136" s="51"/>
      <c r="F136" s="51"/>
      <c r="G136" s="51"/>
      <c r="H136" s="51"/>
      <c r="I136" s="51"/>
      <c r="J136" s="51"/>
      <c r="K136" s="51"/>
      <c r="L136" s="51"/>
      <c r="M136" s="51"/>
      <c r="N136" s="51"/>
      <c r="O136" s="51"/>
      <c r="P136" s="51"/>
      <c r="Q136" s="51"/>
      <c r="R136" s="52"/>
      <c r="S136" s="7"/>
      <c r="T136" s="47"/>
      <c r="U136" s="48"/>
      <c r="V136" s="49"/>
      <c r="W136"/>
      <c r="X136" s="56"/>
      <c r="Y136" s="57"/>
      <c r="Z136" s="57"/>
      <c r="AA136" s="57"/>
      <c r="AB136" s="57"/>
      <c r="AC136" s="57"/>
      <c r="AD136" s="57"/>
      <c r="AE136" s="57"/>
      <c r="AF136" s="57"/>
      <c r="AG136" s="57"/>
      <c r="AH136" s="57"/>
      <c r="AI136" s="57"/>
      <c r="AJ136" s="57"/>
      <c r="AK136" s="57"/>
      <c r="AL136" s="57"/>
      <c r="AM136" s="57"/>
      <c r="AN136" s="57"/>
      <c r="AO136" s="57"/>
      <c r="AP136" s="57"/>
      <c r="AQ136" s="58"/>
      <c r="AR136"/>
    </row>
    <row r="137" spans="1:54" ht="15" customHeight="1" x14ac:dyDescent="0.25">
      <c r="C137" s="50" t="s">
        <v>76</v>
      </c>
      <c r="D137" s="51"/>
      <c r="E137" s="51"/>
      <c r="F137" s="51"/>
      <c r="G137" s="51"/>
      <c r="H137" s="51"/>
      <c r="I137" s="51"/>
      <c r="J137" s="51"/>
      <c r="K137" s="51"/>
      <c r="L137" s="51"/>
      <c r="M137" s="51"/>
      <c r="N137" s="51"/>
      <c r="O137" s="51"/>
      <c r="P137" s="51"/>
      <c r="Q137" s="51"/>
      <c r="R137" s="52"/>
      <c r="S137" s="7"/>
      <c r="T137" s="47"/>
      <c r="U137" s="48"/>
      <c r="V137" s="49"/>
      <c r="X137" s="56"/>
      <c r="Y137" s="57"/>
      <c r="Z137" s="57"/>
      <c r="AA137" s="57"/>
      <c r="AB137" s="57"/>
      <c r="AC137" s="57"/>
      <c r="AD137" s="57"/>
      <c r="AE137" s="57"/>
      <c r="AF137" s="57"/>
      <c r="AG137" s="57"/>
      <c r="AH137" s="57"/>
      <c r="AI137" s="57"/>
      <c r="AJ137" s="57"/>
      <c r="AK137" s="57"/>
      <c r="AL137" s="57"/>
      <c r="AM137" s="57"/>
      <c r="AN137" s="57"/>
      <c r="AO137" s="57"/>
      <c r="AP137" s="57"/>
      <c r="AQ137" s="58"/>
    </row>
    <row r="138" spans="1:54" ht="15" customHeight="1" x14ac:dyDescent="0.25">
      <c r="C138" s="50" t="s">
        <v>77</v>
      </c>
      <c r="D138" s="51"/>
      <c r="E138" s="51"/>
      <c r="F138" s="51"/>
      <c r="G138" s="51"/>
      <c r="H138" s="51"/>
      <c r="I138" s="51"/>
      <c r="J138" s="51"/>
      <c r="K138" s="51"/>
      <c r="L138" s="51"/>
      <c r="M138" s="51"/>
      <c r="N138" s="51"/>
      <c r="O138" s="51"/>
      <c r="P138" s="51"/>
      <c r="Q138" s="51"/>
      <c r="R138" s="52"/>
      <c r="S138" s="7"/>
      <c r="T138" s="47"/>
      <c r="U138" s="48"/>
      <c r="V138" s="49"/>
      <c r="X138" s="56"/>
      <c r="Y138" s="57"/>
      <c r="Z138" s="57"/>
      <c r="AA138" s="57"/>
      <c r="AB138" s="57"/>
      <c r="AC138" s="57"/>
      <c r="AD138" s="57"/>
      <c r="AE138" s="57"/>
      <c r="AF138" s="57"/>
      <c r="AG138" s="57"/>
      <c r="AH138" s="57"/>
      <c r="AI138" s="57"/>
      <c r="AJ138" s="57"/>
      <c r="AK138" s="57"/>
      <c r="AL138" s="57"/>
      <c r="AM138" s="57"/>
      <c r="AN138" s="57"/>
      <c r="AO138" s="57"/>
      <c r="AP138" s="57"/>
      <c r="AQ138" s="58"/>
      <c r="AR138" s="38"/>
    </row>
    <row r="139" spans="1:54" s="1" customFormat="1" ht="15" customHeight="1" x14ac:dyDescent="0.2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row>
    <row r="140" spans="1:54" ht="15" customHeight="1" x14ac:dyDescent="0.25">
      <c r="A140" s="19"/>
      <c r="B140" s="68" t="s">
        <v>155</v>
      </c>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42"/>
      <c r="AE140" s="42"/>
      <c r="AF140" s="42"/>
      <c r="AG140" s="42"/>
      <c r="AH140" s="42"/>
      <c r="AI140" s="42"/>
      <c r="AJ140" s="42"/>
      <c r="AK140" s="42"/>
      <c r="AL140" s="42"/>
      <c r="AM140" s="42"/>
      <c r="AN140" s="42"/>
      <c r="AO140" s="42"/>
      <c r="AP140" s="42"/>
      <c r="AQ140" s="42"/>
    </row>
    <row r="141" spans="1:54" ht="15" customHeight="1" x14ac:dyDescent="0.25"/>
    <row r="142" spans="1:54" ht="15" customHeight="1" x14ac:dyDescent="0.25">
      <c r="C142" s="120" t="s">
        <v>147</v>
      </c>
      <c r="D142" s="121"/>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3"/>
      <c r="AA142" s="124"/>
      <c r="AC142" s="53" t="s">
        <v>81</v>
      </c>
      <c r="AD142" s="54"/>
      <c r="AE142" s="55"/>
    </row>
    <row r="143" spans="1:54" ht="5.0999999999999996" customHeight="1" x14ac:dyDescent="0.25"/>
    <row r="144" spans="1:54" ht="15" customHeight="1" x14ac:dyDescent="0.25">
      <c r="C144" s="50" t="s">
        <v>79</v>
      </c>
      <c r="D144" s="51"/>
      <c r="E144" s="51"/>
      <c r="F144" s="51"/>
      <c r="G144" s="51"/>
      <c r="H144" s="51"/>
      <c r="I144" s="51"/>
      <c r="J144" s="51"/>
      <c r="K144" s="51"/>
      <c r="L144" s="51"/>
      <c r="M144" s="51"/>
      <c r="N144" s="51"/>
      <c r="O144" s="51"/>
      <c r="P144" s="51"/>
      <c r="Q144" s="51"/>
      <c r="R144" s="51"/>
      <c r="S144" s="125"/>
      <c r="T144" s="125"/>
      <c r="U144" s="125"/>
      <c r="V144" s="125"/>
      <c r="W144" s="125"/>
      <c r="X144" s="125"/>
      <c r="Y144" s="125"/>
      <c r="Z144" s="125"/>
      <c r="AA144" s="126"/>
      <c r="AB144" s="7" t="s">
        <v>28</v>
      </c>
      <c r="AC144" s="47"/>
      <c r="AD144" s="48"/>
      <c r="AE144" s="49"/>
      <c r="AF144">
        <f>IF(AC144&gt;0,1,0)</f>
        <v>0</v>
      </c>
    </row>
    <row r="145" spans="1:54" ht="15" customHeight="1" x14ac:dyDescent="0.25">
      <c r="C145" s="50" t="s">
        <v>80</v>
      </c>
      <c r="D145" s="51"/>
      <c r="E145" s="51"/>
      <c r="F145" s="51"/>
      <c r="G145" s="51"/>
      <c r="H145" s="51"/>
      <c r="I145" s="51"/>
      <c r="J145" s="51"/>
      <c r="K145" s="51"/>
      <c r="L145" s="51"/>
      <c r="M145" s="51"/>
      <c r="N145" s="51"/>
      <c r="O145" s="51"/>
      <c r="P145" s="51"/>
      <c r="Q145" s="51"/>
      <c r="R145" s="51"/>
      <c r="S145" s="125"/>
      <c r="T145" s="125"/>
      <c r="U145" s="125"/>
      <c r="V145" s="125"/>
      <c r="W145" s="125"/>
      <c r="X145" s="125"/>
      <c r="Y145" s="125"/>
      <c r="Z145" s="125"/>
      <c r="AA145" s="126"/>
      <c r="AB145" s="7" t="s">
        <v>28</v>
      </c>
      <c r="AC145" s="47"/>
      <c r="AD145" s="48"/>
      <c r="AE145" s="49"/>
      <c r="AF145">
        <f>IF(AC145&gt;0,1,0)</f>
        <v>0</v>
      </c>
      <c r="AR145" s="19"/>
    </row>
    <row r="146" spans="1:54" s="19" customFormat="1" ht="15" customHeight="1" x14ac:dyDescent="0.2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row>
    <row r="147" spans="1:54" ht="15" customHeight="1" x14ac:dyDescent="0.25">
      <c r="A147" s="19"/>
      <c r="B147" s="68" t="s">
        <v>171</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42"/>
      <c r="AE147" s="42"/>
      <c r="AF147" s="42"/>
      <c r="AG147" s="42"/>
      <c r="AH147" s="42"/>
      <c r="AI147" s="42"/>
      <c r="AJ147" s="42"/>
      <c r="AK147" s="42"/>
      <c r="AL147" s="42"/>
      <c r="AM147" s="42"/>
      <c r="AN147" s="42"/>
      <c r="AO147" s="42"/>
      <c r="AP147" s="42"/>
      <c r="AQ147" s="42"/>
    </row>
    <row r="148" spans="1:54" ht="5.0999999999999996" customHeight="1" x14ac:dyDescent="0.25"/>
    <row r="149" spans="1:54" ht="5.0999999999999996" customHeight="1" x14ac:dyDescent="0.25"/>
    <row r="150" spans="1:54" ht="58.5" customHeight="1" x14ac:dyDescent="0.25">
      <c r="A150" s="22"/>
      <c r="B150" s="116" t="str">
        <f>CONCATENATE(BB154,AS22,BB155,AS24,BB156,BB157,AS11,BB158,AS13,BB159,AS15," ",AS16," ",AS18,"-",AS20,BB160)</f>
        <v>D./Dª. , con  DNI , enterado de las condiciones  y requisitos  que se exigen para la adjudicación del contrato de, se compromete en su propio nombre y derecho, y en nombre de la empresa , CIF , con domicilio en   -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row>
    <row r="151" spans="1:54" x14ac:dyDescent="0.25">
      <c r="B151" s="24" t="s">
        <v>163</v>
      </c>
    </row>
    <row r="152" spans="1:54" x14ac:dyDescent="0.25"/>
    <row r="153" spans="1:54" ht="15.75" x14ac:dyDescent="0.25">
      <c r="B153" s="31"/>
      <c r="C153" s="32"/>
      <c r="D153" s="31"/>
      <c r="E153" s="31"/>
      <c r="F153" s="31"/>
      <c r="G153" s="31"/>
      <c r="H153" s="33"/>
      <c r="I153" s="59" t="str">
        <f>+I32</f>
        <v>Atención: Revise el documento. Falta alguno de los datos obligatorios</v>
      </c>
      <c r="J153" s="60"/>
      <c r="K153" s="60"/>
      <c r="L153" s="60"/>
      <c r="M153" s="60"/>
      <c r="N153" s="60"/>
      <c r="O153" s="60"/>
      <c r="P153" s="60"/>
      <c r="Q153" s="60"/>
      <c r="R153" s="60"/>
      <c r="S153" s="60"/>
      <c r="T153" s="60"/>
      <c r="U153" s="60"/>
      <c r="V153" s="60"/>
      <c r="W153" s="60"/>
      <c r="X153" s="60"/>
      <c r="Y153" s="60"/>
      <c r="Z153" s="60"/>
      <c r="AA153" s="60"/>
      <c r="AB153" s="60"/>
      <c r="AC153" s="60"/>
      <c r="AD153" s="60"/>
      <c r="AE153" s="60"/>
    </row>
    <row r="154" spans="1:54" ht="5.0999999999999996" customHeight="1" x14ac:dyDescent="0.25">
      <c r="BB154" s="1" t="s">
        <v>162</v>
      </c>
    </row>
    <row r="155" spans="1:54" x14ac:dyDescent="0.25">
      <c r="AR155" s="22"/>
      <c r="BB155" s="21" t="s">
        <v>158</v>
      </c>
    </row>
    <row r="156" spans="1:54" s="22" customFormat="1" ht="15" hidden="1" customHeight="1" x14ac:dyDescent="0.2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BB156" s="23" t="s">
        <v>157</v>
      </c>
    </row>
    <row r="157" spans="1:54" ht="24.75" hidden="1" customHeight="1" x14ac:dyDescent="0.25">
      <c r="BB157" s="21" t="s">
        <v>159</v>
      </c>
    </row>
    <row r="158" spans="1:54" hidden="1" x14ac:dyDescent="0.25">
      <c r="BB158" s="21" t="s">
        <v>160</v>
      </c>
    </row>
    <row r="159" spans="1:54" hidden="1" x14ac:dyDescent="0.25">
      <c r="BB159" s="21" t="s">
        <v>161</v>
      </c>
    </row>
    <row r="160" spans="1:54" hidden="1" x14ac:dyDescent="0.25">
      <c r="BB160" s="21" t="s">
        <v>196</v>
      </c>
    </row>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x14ac:dyDescent="0.25"/>
    <row r="313" x14ac:dyDescent="0.25"/>
    <row r="314" x14ac:dyDescent="0.25"/>
    <row r="315" x14ac:dyDescent="0.25"/>
    <row r="316" x14ac:dyDescent="0.25"/>
    <row r="317" x14ac:dyDescent="0.25"/>
  </sheetData>
  <sheetProtection password="CD9C" sheet="1" objects="1" scenarios="1" selectLockedCells="1" autoFilter="0"/>
  <mergeCells count="227">
    <mergeCell ref="AG54:AQ54"/>
    <mergeCell ref="T83:AQ83"/>
    <mergeCell ref="P71:AD71"/>
    <mergeCell ref="P79:AD79"/>
    <mergeCell ref="P80:AD80"/>
    <mergeCell ref="P76:AD76"/>
    <mergeCell ref="P77:AD77"/>
    <mergeCell ref="P67:AD67"/>
    <mergeCell ref="P68:AD68"/>
    <mergeCell ref="P64:AD64"/>
    <mergeCell ref="P65:AD65"/>
    <mergeCell ref="P70:AD70"/>
    <mergeCell ref="C60:G60"/>
    <mergeCell ref="I60:S60"/>
    <mergeCell ref="U60:AE60"/>
    <mergeCell ref="AG60:AQ60"/>
    <mergeCell ref="C145:AA145"/>
    <mergeCell ref="C94:L94"/>
    <mergeCell ref="C95:L95"/>
    <mergeCell ref="N94:Q94"/>
    <mergeCell ref="N95:Q95"/>
    <mergeCell ref="C144:AA144"/>
    <mergeCell ref="C64:N64"/>
    <mergeCell ref="C65:N65"/>
    <mergeCell ref="C67:N67"/>
    <mergeCell ref="C68:N68"/>
    <mergeCell ref="C70:N70"/>
    <mergeCell ref="C76:N76"/>
    <mergeCell ref="C77:N77"/>
    <mergeCell ref="C79:N79"/>
    <mergeCell ref="C80:N80"/>
    <mergeCell ref="T90:AQ90"/>
    <mergeCell ref="T103:AQ103"/>
    <mergeCell ref="T104:AQ104"/>
    <mergeCell ref="T105:AQ105"/>
    <mergeCell ref="T106:AQ106"/>
    <mergeCell ref="B150:AQ150"/>
    <mergeCell ref="C110:Z110"/>
    <mergeCell ref="B114:AQ114"/>
    <mergeCell ref="B140:AQ140"/>
    <mergeCell ref="C142:AA142"/>
    <mergeCell ref="B62:AQ62"/>
    <mergeCell ref="C83:L83"/>
    <mergeCell ref="N83:Q83"/>
    <mergeCell ref="N85:Q85"/>
    <mergeCell ref="N86:Q86"/>
    <mergeCell ref="C85:L85"/>
    <mergeCell ref="C86:L86"/>
    <mergeCell ref="C87:L87"/>
    <mergeCell ref="C88:L88"/>
    <mergeCell ref="C89:L89"/>
    <mergeCell ref="C90:L90"/>
    <mergeCell ref="N87:Q87"/>
    <mergeCell ref="N88:Q88"/>
    <mergeCell ref="N89:Q89"/>
    <mergeCell ref="C92:L92"/>
    <mergeCell ref="C71:N71"/>
    <mergeCell ref="C73:N73"/>
    <mergeCell ref="C74:N74"/>
    <mergeCell ref="T89:AQ89"/>
    <mergeCell ref="B9:AQ9"/>
    <mergeCell ref="B34:AQ34"/>
    <mergeCell ref="B40:AQ40"/>
    <mergeCell ref="B56:AQ56"/>
    <mergeCell ref="C50:L50"/>
    <mergeCell ref="C58:L58"/>
    <mergeCell ref="G24:AB24"/>
    <mergeCell ref="G13:AB13"/>
    <mergeCell ref="C26:F26"/>
    <mergeCell ref="G26:AB26"/>
    <mergeCell ref="C28:F28"/>
    <mergeCell ref="G28:AB28"/>
    <mergeCell ref="C24:F24"/>
    <mergeCell ref="G11:AB11"/>
    <mergeCell ref="G15:AB15"/>
    <mergeCell ref="G16:AB16"/>
    <mergeCell ref="G20:AB20"/>
    <mergeCell ref="C22:F22"/>
    <mergeCell ref="C11:F11"/>
    <mergeCell ref="C13:F13"/>
    <mergeCell ref="C15:F15"/>
    <mergeCell ref="C18:F18"/>
    <mergeCell ref="C20:F20"/>
    <mergeCell ref="G18:AB18"/>
    <mergeCell ref="I42:S42"/>
    <mergeCell ref="G22:AB22"/>
    <mergeCell ref="D38:I38"/>
    <mergeCell ref="K36:M36"/>
    <mergeCell ref="K38:M38"/>
    <mergeCell ref="C52:G52"/>
    <mergeCell ref="C54:G54"/>
    <mergeCell ref="I52:S52"/>
    <mergeCell ref="U52:AE52"/>
    <mergeCell ref="I54:S54"/>
    <mergeCell ref="U54:AE54"/>
    <mergeCell ref="O36:Q36"/>
    <mergeCell ref="O38:Q38"/>
    <mergeCell ref="C45:G45"/>
    <mergeCell ref="C46:G46"/>
    <mergeCell ref="C47:G47"/>
    <mergeCell ref="C48:G48"/>
    <mergeCell ref="I32:AE32"/>
    <mergeCell ref="T101:AQ101"/>
    <mergeCell ref="N90:Q90"/>
    <mergeCell ref="T85:AQ85"/>
    <mergeCell ref="T86:AQ86"/>
    <mergeCell ref="T87:AQ87"/>
    <mergeCell ref="T88:AQ88"/>
    <mergeCell ref="AG42:AQ42"/>
    <mergeCell ref="I44:S44"/>
    <mergeCell ref="U44:AE44"/>
    <mergeCell ref="AG44:AQ44"/>
    <mergeCell ref="I45:S45"/>
    <mergeCell ref="U42:AE42"/>
    <mergeCell ref="AG52:AQ52"/>
    <mergeCell ref="AG48:AQ48"/>
    <mergeCell ref="U45:AE45"/>
    <mergeCell ref="AG45:AQ45"/>
    <mergeCell ref="I46:S46"/>
    <mergeCell ref="U46:AE46"/>
    <mergeCell ref="AG46:AQ46"/>
    <mergeCell ref="I47:S47"/>
    <mergeCell ref="U47:AE47"/>
    <mergeCell ref="AG47:AQ47"/>
    <mergeCell ref="I48:S48"/>
    <mergeCell ref="U48:AE48"/>
    <mergeCell ref="P73:AD73"/>
    <mergeCell ref="P74:AD74"/>
    <mergeCell ref="T92:AQ92"/>
    <mergeCell ref="T94:AQ94"/>
    <mergeCell ref="T95:AQ95"/>
    <mergeCell ref="T96:AQ96"/>
    <mergeCell ref="T97:AQ97"/>
    <mergeCell ref="T98:AQ98"/>
    <mergeCell ref="T99:AQ99"/>
    <mergeCell ref="AB110:AF110"/>
    <mergeCell ref="AI110:AM110"/>
    <mergeCell ref="N96:Q96"/>
    <mergeCell ref="N97:Q97"/>
    <mergeCell ref="N98:Q98"/>
    <mergeCell ref="N99:Q99"/>
    <mergeCell ref="AB112:AF112"/>
    <mergeCell ref="AI112:AM112"/>
    <mergeCell ref="N108:Q108"/>
    <mergeCell ref="N101:Q101"/>
    <mergeCell ref="C112:Z112"/>
    <mergeCell ref="C108:L108"/>
    <mergeCell ref="T108:AQ108"/>
    <mergeCell ref="C96:L96"/>
    <mergeCell ref="C97:L97"/>
    <mergeCell ref="C98:L98"/>
    <mergeCell ref="C106:L106"/>
    <mergeCell ref="C105:L105"/>
    <mergeCell ref="C99:L99"/>
    <mergeCell ref="C101:L101"/>
    <mergeCell ref="C107:L107"/>
    <mergeCell ref="C103:L103"/>
    <mergeCell ref="C104:L104"/>
    <mergeCell ref="T107:AQ107"/>
    <mergeCell ref="C122:R122"/>
    <mergeCell ref="C118:R118"/>
    <mergeCell ref="C119:R119"/>
    <mergeCell ref="C120:R120"/>
    <mergeCell ref="C121:R121"/>
    <mergeCell ref="T116:V116"/>
    <mergeCell ref="T118:V118"/>
    <mergeCell ref="T119:V119"/>
    <mergeCell ref="T120:V120"/>
    <mergeCell ref="T121:V121"/>
    <mergeCell ref="T122:V122"/>
    <mergeCell ref="T127:V127"/>
    <mergeCell ref="X127:AQ127"/>
    <mergeCell ref="X118:AQ118"/>
    <mergeCell ref="X119:AQ119"/>
    <mergeCell ref="X120:AQ120"/>
    <mergeCell ref="X121:AQ121"/>
    <mergeCell ref="X122:AQ122"/>
    <mergeCell ref="T124:V124"/>
    <mergeCell ref="X116:AQ116"/>
    <mergeCell ref="I153:AE153"/>
    <mergeCell ref="N92:Q92"/>
    <mergeCell ref="X138:AQ138"/>
    <mergeCell ref="C116:R116"/>
    <mergeCell ref="C124:R124"/>
    <mergeCell ref="C132:R132"/>
    <mergeCell ref="C136:R136"/>
    <mergeCell ref="T136:V136"/>
    <mergeCell ref="X136:AQ136"/>
    <mergeCell ref="C137:R137"/>
    <mergeCell ref="T137:V137"/>
    <mergeCell ref="X137:AQ137"/>
    <mergeCell ref="C134:R134"/>
    <mergeCell ref="T134:V134"/>
    <mergeCell ref="X134:AQ134"/>
    <mergeCell ref="C135:R135"/>
    <mergeCell ref="T135:V135"/>
    <mergeCell ref="X135:AQ135"/>
    <mergeCell ref="C130:R130"/>
    <mergeCell ref="T130:V130"/>
    <mergeCell ref="X130:AQ130"/>
    <mergeCell ref="B147:AQ147"/>
    <mergeCell ref="AC142:AE142"/>
    <mergeCell ref="AC144:AE144"/>
    <mergeCell ref="B2:AQ2"/>
    <mergeCell ref="B4:AQ4"/>
    <mergeCell ref="B5:AQ5"/>
    <mergeCell ref="AC145:AE145"/>
    <mergeCell ref="N103:Q103"/>
    <mergeCell ref="N104:Q104"/>
    <mergeCell ref="N105:Q105"/>
    <mergeCell ref="N106:Q106"/>
    <mergeCell ref="N107:Q107"/>
    <mergeCell ref="C138:R138"/>
    <mergeCell ref="T138:V138"/>
    <mergeCell ref="C129:R129"/>
    <mergeCell ref="T129:V129"/>
    <mergeCell ref="T132:V132"/>
    <mergeCell ref="X132:AQ132"/>
    <mergeCell ref="C128:R128"/>
    <mergeCell ref="T128:V128"/>
    <mergeCell ref="X128:AQ128"/>
    <mergeCell ref="X129:AQ129"/>
    <mergeCell ref="X124:AQ124"/>
    <mergeCell ref="C126:R126"/>
    <mergeCell ref="T126:V126"/>
    <mergeCell ref="X126:AQ126"/>
    <mergeCell ref="C127:R127"/>
  </mergeCells>
  <conditionalFormatting sqref="I32:AE32">
    <cfRule type="expression" dxfId="30" priority="94">
      <formula>$H$32=0</formula>
    </cfRule>
  </conditionalFormatting>
  <conditionalFormatting sqref="I153:AE153">
    <cfRule type="expression" dxfId="29" priority="92">
      <formula>$H$32=0</formula>
    </cfRule>
  </conditionalFormatting>
  <conditionalFormatting sqref="U52:AE52 U54:AE54 U60:AE60">
    <cfRule type="expression" dxfId="28" priority="26">
      <formula>$U$45=0</formula>
    </cfRule>
  </conditionalFormatting>
  <conditionalFormatting sqref="AG52:AQ52 AG54:AQ54 AG60:AQ60">
    <cfRule type="expression" dxfId="27" priority="25">
      <formula>$AG$45=0</formula>
    </cfRule>
  </conditionalFormatting>
  <dataValidations count="9">
    <dataValidation type="whole" allowBlank="1" showInputMessage="1" showErrorMessage="1" errorTitle="Valor erróneo" error="Introducir un valor entre 0 y 30_x000a_" sqref="AC144:AE145">
      <formula1>0</formula1>
      <formula2>180</formula2>
    </dataValidation>
    <dataValidation type="whole" allowBlank="1" showInputMessage="1" showErrorMessage="1" errorTitle="Valor erróneo" error="Introducir un valor entre 0 y 100_x000a_" sqref="T121:V122 T129:V130 T137:V138">
      <formula1>0</formula1>
      <formula2>100</formula2>
    </dataValidation>
    <dataValidation type="whole" allowBlank="1" showInputMessage="1" showErrorMessage="1" errorTitle="Valor erróneo" error="Introducir un valor entre 0 y 10" sqref="T134:V136 T126:V128 T118:V120">
      <formula1>0</formula1>
      <formula2>10</formula2>
    </dataValidation>
    <dataValidation type="whole" allowBlank="1" showInputMessage="1" showErrorMessage="1" errorTitle="Plazo máximo erróneo" error="Solo se permite introducir valores enteros._x000a_El plazo indicado excede el plazo máximo o se ha introducido un valor negativo._x000a_" sqref="AB112:AF112">
      <formula1>0</formula1>
      <formula2>AI112</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38:M38">
      <formula1>0</formula1>
      <formula2>O38</formula2>
    </dataValidation>
    <dataValidation type="decimal" allowBlank="1" showInputMessage="1" showErrorMessage="1" sqref="N85:Q90 N103:Q108 N94:Q99">
      <formula1>0</formula1>
      <formula2>60</formula2>
    </dataValidation>
    <dataValidation type="list" allowBlank="1" showInputMessage="1" showErrorMessage="1" sqref="P80:AD80 P68:AD68 P71:AD71 P74:AD74 P77:AD77 P65:AD65">
      <formula1>TITULACION</formula1>
    </dataValidation>
    <dataValidation type="list" allowBlank="1" showInputMessage="1" showErrorMessage="1" sqref="I60:S60 U60:AE60 AG60:AQ60">
      <formula1>ESPECIALIDAD</formula1>
    </dataValidation>
    <dataValidation type="whole" allowBlank="1" showInputMessage="1" showErrorMessage="1" sqref="I52:S52 U52:AE52 AG52:AQ52">
      <formula1>1</formula1>
      <formula2>10</formula2>
    </dataValidation>
  </dataValidations>
  <pageMargins left="0.43307086614173229" right="0.39370078740157483" top="0.31496062992125984" bottom="0.47244094488188981" header="0.31496062992125984" footer="0.27559055118110237"/>
  <pageSetup paperSize="9" scale="59" fitToHeight="0" orientation="portrait" r:id="rId1"/>
  <headerFooter>
    <oddFooter>&amp;RPágina &amp;P de  &amp;N</oddFooter>
  </headerFooter>
  <extLst>
    <ext xmlns:x14="http://schemas.microsoft.com/office/spreadsheetml/2009/9/main" uri="{78C0D931-6437-407d-A8EE-F0AAD7539E65}">
      <x14:conditionalFormattings>
        <x14:conditionalFormatting xmlns:xm="http://schemas.microsoft.com/office/excel/2006/main">
          <x14:cfRule type="iconSet" priority="199" id="{BCA6C5BD-FB34-4B3E-BBB0-3C20F620AE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N38</xm:sqref>
        </x14:conditionalFormatting>
        <x14:conditionalFormatting xmlns:xm="http://schemas.microsoft.com/office/excel/2006/main">
          <x14:cfRule type="iconSet" priority="187" id="{D8B47E36-A344-4C97-81E3-FB00543BD8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T44:T47</xm:sqref>
        </x14:conditionalFormatting>
        <x14:conditionalFormatting xmlns:xm="http://schemas.microsoft.com/office/excel/2006/main">
          <x14:cfRule type="iconSet" priority="186" id="{3143921B-2DC9-4107-BBB1-EB60DD2DC4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T45</xm:sqref>
        </x14:conditionalFormatting>
        <x14:conditionalFormatting xmlns:xm="http://schemas.microsoft.com/office/excel/2006/main">
          <x14:cfRule type="iconSet" priority="185" id="{FB50BBFF-FAB6-496F-8247-F3F572D47D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T46</xm:sqref>
        </x14:conditionalFormatting>
        <x14:conditionalFormatting xmlns:xm="http://schemas.microsoft.com/office/excel/2006/main">
          <x14:cfRule type="iconSet" priority="173" id="{192E5CD8-4C56-4308-808C-4AF45042E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72" id="{FFBA92A8-9D4C-4725-8E40-89E26425166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159" id="{13B05BD9-6B05-4AA6-90F9-1CC7A8927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58" id="{6FCDFF5D-D644-44D1-BE72-236A6A8DBA4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157" id="{94C85AD8-ADA0-4540-A504-C3BDDAABEE2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56" id="{5D6F0D75-6CF3-4801-9337-353CB2BA16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155" id="{39AC471B-E6F6-4E90-9B5F-59AF94E3836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54" id="{9059B671-FBD1-417F-B426-6826B8C98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153" id="{F7CCC5BF-3FAD-43DA-A402-EF3D694C3F2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52" id="{664089E3-C7CC-4600-BF83-77747A28AC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151" id="{AFE37CCD-CB23-4AC0-B7E5-01E6CFFDDB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50" id="{41468743-0A60-4EC4-8E1C-AA55CEBF2D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149" id="{95EFBD3E-ADA9-4B03-A829-593653BCF4E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48" id="{E7232EE3-D1F0-4259-AF60-B5BB702C56D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147" id="{60EBF5FF-4079-4CDD-B41B-8E19C642A0F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46" id="{CD815819-FDA1-4EDB-A52F-404C235BD77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145" id="{7CF18EE2-51EE-4B03-A1CC-6FCB18AED24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44" id="{7F45A765-4654-45A4-BC64-07F90CF41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87" id="{FFF424C7-B315-490A-B29A-7AEA15B092C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AE64</xm:sqref>
        </x14:conditionalFormatting>
        <x14:conditionalFormatting xmlns:xm="http://schemas.microsoft.com/office/excel/2006/main">
          <x14:cfRule type="iconSet" priority="86" id="{FAB12C2B-28D9-4D27-BE41-A8749A0CFE6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AE64</xm:sqref>
        </x14:conditionalFormatting>
        <x14:conditionalFormatting xmlns:xm="http://schemas.microsoft.com/office/excel/2006/main">
          <x14:cfRule type="iconSet" priority="77" id="{7165D067-7C12-4F4B-9F14-350B1354C1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W118:W122</xm:sqref>
        </x14:conditionalFormatting>
        <x14:conditionalFormatting xmlns:xm="http://schemas.microsoft.com/office/excel/2006/main">
          <x14:cfRule type="iconSet" priority="76" id="{DE62665F-F2DC-4DD2-AE1E-8E4D935571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AG112</xm:sqref>
        </x14:conditionalFormatting>
        <x14:conditionalFormatting xmlns:xm="http://schemas.microsoft.com/office/excel/2006/main">
          <x14:cfRule type="iconSet" priority="75" id="{7903F9FF-51AB-462D-8F47-9AD401AE14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AF144</xm:sqref>
        </x14:conditionalFormatting>
        <x14:conditionalFormatting xmlns:xm="http://schemas.microsoft.com/office/excel/2006/main">
          <x14:cfRule type="iconSet" priority="74" id="{F16D5C88-F521-47AA-A2EE-AD07CF45D92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AF145</xm:sqref>
        </x14:conditionalFormatting>
        <x14:conditionalFormatting xmlns:xm="http://schemas.microsoft.com/office/excel/2006/main">
          <x14:cfRule type="iconSet" priority="24" id="{94EF71E8-48B2-479F-888D-F8F14AE3510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T52</xm:sqref>
        </x14:conditionalFormatting>
        <x14:conditionalFormatting xmlns:xm="http://schemas.microsoft.com/office/excel/2006/main">
          <x14:cfRule type="iconSet" priority="23" id="{4252D662-BBF8-4427-8108-FDAAE8FBAB4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T52</xm:sqref>
        </x14:conditionalFormatting>
        <x14:conditionalFormatting xmlns:xm="http://schemas.microsoft.com/office/excel/2006/main">
          <x14:cfRule type="iconSet" priority="22" id="{9F9E13C6-A4E8-483F-B885-8CA48A9AA2A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T54</xm:sqref>
        </x14:conditionalFormatting>
        <x14:conditionalFormatting xmlns:xm="http://schemas.microsoft.com/office/excel/2006/main">
          <x14:cfRule type="iconSet" priority="21" id="{59C59308-F42E-4579-A0AC-C936A7DBBB9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T54</xm:sqref>
        </x14:conditionalFormatting>
        <x14:conditionalFormatting xmlns:xm="http://schemas.microsoft.com/office/excel/2006/main">
          <x14:cfRule type="iconSet" priority="20" id="{88599DDB-B1BA-4E6E-B211-602C090510A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T60</xm:sqref>
        </x14:conditionalFormatting>
        <x14:conditionalFormatting xmlns:xm="http://schemas.microsoft.com/office/excel/2006/main">
          <x14:cfRule type="iconSet" priority="19" id="{BF7A9F74-6F68-4CAB-A2FE-FC72ABD147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T60</xm:sqref>
        </x14:conditionalFormatting>
        <x14:conditionalFormatting xmlns:xm="http://schemas.microsoft.com/office/excel/2006/main">
          <x14:cfRule type="iconSet" priority="213" id="{14C7751E-C5EA-41CE-9FD9-452C066DEF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T30:T31</xm:sqref>
        </x14:conditionalFormatting>
        <x14:conditionalFormatting xmlns:xm="http://schemas.microsoft.com/office/excel/2006/main">
          <x14:cfRule type="iconSet" priority="18" id="{2BF416C1-63B8-4A94-BF36-64EE438E222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AE67</xm:sqref>
        </x14:conditionalFormatting>
        <x14:conditionalFormatting xmlns:xm="http://schemas.microsoft.com/office/excel/2006/main">
          <x14:cfRule type="iconSet" priority="17" id="{3D227A07-3036-457E-A873-F7F73E4907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AE67</xm:sqref>
        </x14:conditionalFormatting>
        <x14:conditionalFormatting xmlns:xm="http://schemas.microsoft.com/office/excel/2006/main">
          <x14:cfRule type="iconSet" priority="16" id="{AB64CB13-1222-493D-9A65-E68DAC9EBD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AE70</xm:sqref>
        </x14:conditionalFormatting>
        <x14:conditionalFormatting xmlns:xm="http://schemas.microsoft.com/office/excel/2006/main">
          <x14:cfRule type="iconSet" priority="15" id="{4E5ECC1F-C063-43B8-BF5C-5BF1BD55EB6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AE70</xm:sqref>
        </x14:conditionalFormatting>
        <x14:conditionalFormatting xmlns:xm="http://schemas.microsoft.com/office/excel/2006/main">
          <x14:cfRule type="iconSet" priority="14" id="{97BEF318-5A0F-49A6-9B9B-C6FF65DF54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AE73</xm:sqref>
        </x14:conditionalFormatting>
        <x14:conditionalFormatting xmlns:xm="http://schemas.microsoft.com/office/excel/2006/main">
          <x14:cfRule type="iconSet" priority="13" id="{1720D6B2-37B2-418E-BC2C-834FA4E03D5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AE73</xm:sqref>
        </x14:conditionalFormatting>
        <x14:conditionalFormatting xmlns:xm="http://schemas.microsoft.com/office/excel/2006/main">
          <x14:cfRule type="iconSet" priority="12" id="{7670D5A3-335D-4192-AE6E-03689AD6D8D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AE76</xm:sqref>
        </x14:conditionalFormatting>
        <x14:conditionalFormatting xmlns:xm="http://schemas.microsoft.com/office/excel/2006/main">
          <x14:cfRule type="iconSet" priority="11" id="{9A7D2388-7B45-48CF-A242-BEA30365CEF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AE76</xm:sqref>
        </x14:conditionalFormatting>
        <x14:conditionalFormatting xmlns:xm="http://schemas.microsoft.com/office/excel/2006/main">
          <x14:cfRule type="iconSet" priority="10" id="{77EADA84-D1A1-4570-A262-8F67040302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AE79</xm:sqref>
        </x14:conditionalFormatting>
        <x14:conditionalFormatting xmlns:xm="http://schemas.microsoft.com/office/excel/2006/main">
          <x14:cfRule type="iconSet" priority="9" id="{821E11F1-99E0-476B-BEED-5C2F15A2DB0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AE79</xm:sqref>
        </x14:conditionalFormatting>
        <x14:conditionalFormatting xmlns:xm="http://schemas.microsoft.com/office/excel/2006/main">
          <x14:cfRule type="iconSet" priority="6" id="{1619729C-CE3B-4C81-B36E-BF891D10B7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W126:W130</xm:sqref>
        </x14:conditionalFormatting>
        <x14:conditionalFormatting xmlns:xm="http://schemas.microsoft.com/office/excel/2006/main">
          <x14:cfRule type="iconSet" priority="5" id="{99D2DFCC-AFE1-42DF-A359-6281EFD3C3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W134:W138</xm:sqref>
        </x14:conditionalFormatting>
        <x14:conditionalFormatting xmlns:xm="http://schemas.microsoft.com/office/excel/2006/main">
          <x14:cfRule type="iconSet" priority="4" id="{3F904004-BA22-43CD-940C-CEBFACB83B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R85</xm:sqref>
        </x14:conditionalFormatting>
        <x14:conditionalFormatting xmlns:xm="http://schemas.microsoft.com/office/excel/2006/main">
          <x14:cfRule type="iconSet" priority="3" id="{A2EF4E2F-6E7C-4D0C-9BFE-61ACDF8806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R85</xm:sqref>
        </x14:conditionalFormatting>
        <x14:conditionalFormatting xmlns:xm="http://schemas.microsoft.com/office/excel/2006/main">
          <x14:cfRule type="iconSet" priority="2" id="{62D091EB-792A-4329-9300-4D1CFCCBFDB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AR85</xm:sqref>
        </x14:conditionalFormatting>
        <x14:conditionalFormatting xmlns:xm="http://schemas.microsoft.com/office/excel/2006/main">
          <x14:cfRule type="iconSet" priority="1" id="{00075A9F-5FA8-42A1-AD17-6A0E2B64797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AR85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G5"/>
  <sheetViews>
    <sheetView workbookViewId="0">
      <selection activeCell="E6" sqref="E6"/>
    </sheetView>
  </sheetViews>
  <sheetFormatPr baseColWidth="10" defaultRowHeight="15" x14ac:dyDescent="0.25"/>
  <cols>
    <col min="5" max="5" width="18.7109375" bestFit="1" customWidth="1"/>
    <col min="7" max="7" width="18.7109375" bestFit="1" customWidth="1"/>
  </cols>
  <sheetData>
    <row r="2" spans="2:7" x14ac:dyDescent="0.25">
      <c r="B2" s="5"/>
      <c r="E2" s="6"/>
      <c r="G2" s="6"/>
    </row>
    <row r="3" spans="2:7" x14ac:dyDescent="0.25">
      <c r="B3" s="6" t="s">
        <v>23</v>
      </c>
      <c r="E3" s="6" t="s">
        <v>204</v>
      </c>
      <c r="G3" s="6" t="s">
        <v>207</v>
      </c>
    </row>
    <row r="4" spans="2:7" x14ac:dyDescent="0.25">
      <c r="B4" s="6" t="s">
        <v>24</v>
      </c>
      <c r="E4" s="6" t="s">
        <v>205</v>
      </c>
      <c r="G4" s="6" t="s">
        <v>208</v>
      </c>
    </row>
    <row r="5" spans="2:7" x14ac:dyDescent="0.25">
      <c r="E5" s="6" t="s">
        <v>206</v>
      </c>
      <c r="G5" s="6"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B290"/>
  <sheetViews>
    <sheetView showGridLines="0" topLeftCell="F1" zoomScaleNormal="100" workbookViewId="0">
      <selection activeCell="AV30" sqref="AV30:AV34"/>
    </sheetView>
  </sheetViews>
  <sheetFormatPr baseColWidth="10" defaultColWidth="3.7109375" defaultRowHeight="15" x14ac:dyDescent="0.25"/>
  <cols>
    <col min="1" max="55" width="3.7109375" customWidth="1"/>
  </cols>
  <sheetData>
    <row r="1" spans="2:45" ht="5.0999999999999996" customHeight="1" x14ac:dyDescent="0.25"/>
    <row r="2" spans="2:45" s="14" customFormat="1" x14ac:dyDescent="0.25">
      <c r="B2" s="41" t="s">
        <v>110</v>
      </c>
      <c r="C2" s="41"/>
      <c r="D2" s="41"/>
      <c r="E2" s="41"/>
      <c r="F2" s="4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2:45" ht="5.0999999999999996" customHeight="1" x14ac:dyDescent="0.25"/>
    <row r="4" spans="2:45" s="14" customFormat="1" ht="15.75" customHeight="1" x14ac:dyDescent="0.25">
      <c r="B4" s="43" t="s">
        <v>109</v>
      </c>
      <c r="C4" s="43"/>
      <c r="D4" s="43"/>
      <c r="E4" s="43"/>
      <c r="F4" s="43"/>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row>
    <row r="5" spans="2:45" s="16" customFormat="1" ht="60" customHeight="1" x14ac:dyDescent="0.25">
      <c r="B5" s="45" t="s">
        <v>179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36"/>
      <c r="AS5" t="s">
        <v>167</v>
      </c>
    </row>
    <row r="6" spans="2:45" s="14" customFormat="1" ht="5.0999999999999996" customHeight="1" x14ac:dyDescent="0.25">
      <c r="B6" s="15"/>
      <c r="C6" s="15"/>
      <c r="D6" s="15"/>
      <c r="E6" s="15"/>
      <c r="F6" s="15"/>
      <c r="G6" s="15"/>
      <c r="H6" s="15"/>
      <c r="I6" s="15"/>
      <c r="AS6"/>
    </row>
    <row r="7" spans="2:45" s="14" customFormat="1" ht="15" customHeight="1" x14ac:dyDescent="0.25">
      <c r="B7" s="7" t="s">
        <v>28</v>
      </c>
      <c r="C7" s="4" t="s">
        <v>29</v>
      </c>
      <c r="D7" s="7"/>
      <c r="E7" s="4"/>
      <c r="G7" t="s">
        <v>180</v>
      </c>
      <c r="H7"/>
      <c r="I7"/>
      <c r="AS7" t="s">
        <v>164</v>
      </c>
    </row>
    <row r="8" spans="2:45" s="14" customFormat="1" ht="15" customHeight="1" x14ac:dyDescent="0.25">
      <c r="G8" s="15"/>
      <c r="H8" s="15"/>
      <c r="I8" s="15"/>
      <c r="AS8" t="s">
        <v>165</v>
      </c>
    </row>
    <row r="9" spans="2:45" s="19" customFormat="1" x14ac:dyDescent="0.25">
      <c r="B9" s="68" t="s">
        <v>150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42"/>
      <c r="AE9" s="42"/>
      <c r="AF9" s="42"/>
      <c r="AG9" s="42"/>
      <c r="AH9" s="42"/>
      <c r="AI9" s="42"/>
      <c r="AJ9" s="42"/>
      <c r="AK9" s="42"/>
      <c r="AL9" s="42"/>
      <c r="AM9" s="42"/>
      <c r="AN9" s="42"/>
      <c r="AO9" s="42"/>
      <c r="AP9" s="42"/>
      <c r="AQ9" s="42"/>
      <c r="AR9" s="10"/>
      <c r="AS9" t="s">
        <v>166</v>
      </c>
    </row>
    <row r="10" spans="2:45" ht="5.0999999999999996" customHeight="1" x14ac:dyDescent="0.25"/>
    <row r="11" spans="2:45" x14ac:dyDescent="0.25">
      <c r="B11" s="7" t="s">
        <v>28</v>
      </c>
      <c r="C11" s="104" t="s">
        <v>3</v>
      </c>
      <c r="D11" s="105"/>
      <c r="E11" s="105"/>
      <c r="F11" s="106"/>
      <c r="G11" s="84" t="s">
        <v>85</v>
      </c>
      <c r="H11" s="85"/>
      <c r="I11" s="85"/>
      <c r="J11" s="85"/>
      <c r="K11" s="85"/>
      <c r="L11" s="85"/>
      <c r="M11" s="85"/>
      <c r="N11" s="85"/>
      <c r="O11" s="85"/>
      <c r="P11" s="85"/>
      <c r="Q11" s="85"/>
      <c r="R11" s="85"/>
      <c r="S11" s="85"/>
      <c r="T11" s="85"/>
      <c r="U11" s="85"/>
      <c r="V11" s="85"/>
      <c r="W11" s="85"/>
      <c r="X11" s="85"/>
      <c r="Y11" s="85"/>
      <c r="Z11" s="85"/>
      <c r="AA11" s="85"/>
      <c r="AB11" s="86"/>
      <c r="AC11">
        <v>1</v>
      </c>
      <c r="AS11" t="s">
        <v>181</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104" t="s">
        <v>0</v>
      </c>
      <c r="D13" s="105"/>
      <c r="E13" s="105"/>
      <c r="F13" s="106"/>
      <c r="G13" s="84" t="s">
        <v>86</v>
      </c>
      <c r="H13" s="85"/>
      <c r="I13" s="85"/>
      <c r="J13" s="85"/>
      <c r="K13" s="85"/>
      <c r="L13" s="85"/>
      <c r="M13" s="85"/>
      <c r="N13" s="85"/>
      <c r="O13" s="85"/>
      <c r="P13" s="85"/>
      <c r="Q13" s="85"/>
      <c r="R13" s="85"/>
      <c r="S13" s="85"/>
      <c r="T13" s="85"/>
      <c r="U13" s="85"/>
      <c r="V13" s="85"/>
      <c r="W13" s="85"/>
      <c r="X13" s="85"/>
      <c r="Y13" s="85"/>
      <c r="Z13" s="85"/>
      <c r="AA13" s="85"/>
      <c r="AB13" s="86"/>
      <c r="AC13">
        <v>1</v>
      </c>
      <c r="AS13" t="s">
        <v>182</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104" t="s">
        <v>4</v>
      </c>
      <c r="D15" s="105"/>
      <c r="E15" s="105"/>
      <c r="F15" s="106"/>
      <c r="G15" s="107" t="s">
        <v>87</v>
      </c>
      <c r="H15" s="108"/>
      <c r="I15" s="108"/>
      <c r="J15" s="108"/>
      <c r="K15" s="108"/>
      <c r="L15" s="108"/>
      <c r="M15" s="108"/>
      <c r="N15" s="108"/>
      <c r="O15" s="108"/>
      <c r="P15" s="108"/>
      <c r="Q15" s="108"/>
      <c r="R15" s="108"/>
      <c r="S15" s="108"/>
      <c r="T15" s="108"/>
      <c r="U15" s="108"/>
      <c r="V15" s="108"/>
      <c r="W15" s="108"/>
      <c r="X15" s="108"/>
      <c r="Y15" s="108"/>
      <c r="Z15" s="108"/>
      <c r="AA15" s="108"/>
      <c r="AB15" s="109"/>
      <c r="AC15">
        <v>1</v>
      </c>
      <c r="AS15" t="s">
        <v>183</v>
      </c>
    </row>
    <row r="16" spans="2:45" x14ac:dyDescent="0.25">
      <c r="G16" s="110" t="s">
        <v>88</v>
      </c>
      <c r="H16" s="111"/>
      <c r="I16" s="111"/>
      <c r="J16" s="111"/>
      <c r="K16" s="111"/>
      <c r="L16" s="111"/>
      <c r="M16" s="111"/>
      <c r="N16" s="111"/>
      <c r="O16" s="111"/>
      <c r="P16" s="111"/>
      <c r="Q16" s="111"/>
      <c r="R16" s="111"/>
      <c r="S16" s="111"/>
      <c r="T16" s="111"/>
      <c r="U16" s="111"/>
      <c r="V16" s="111"/>
      <c r="W16" s="111"/>
      <c r="X16" s="111"/>
      <c r="Y16" s="111"/>
      <c r="Z16" s="111"/>
      <c r="AA16" s="111"/>
      <c r="AB16" s="112"/>
      <c r="AS16" t="s">
        <v>184</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104" t="s">
        <v>1</v>
      </c>
      <c r="D18" s="105"/>
      <c r="E18" s="105"/>
      <c r="F18" s="106"/>
      <c r="G18" s="113" t="s">
        <v>90</v>
      </c>
      <c r="H18" s="114"/>
      <c r="I18" s="114"/>
      <c r="J18" s="114"/>
      <c r="K18" s="114"/>
      <c r="L18" s="114"/>
      <c r="M18" s="114"/>
      <c r="N18" s="114"/>
      <c r="O18" s="114"/>
      <c r="P18" s="114"/>
      <c r="Q18" s="114"/>
      <c r="R18" s="114"/>
      <c r="S18" s="114"/>
      <c r="T18" s="114"/>
      <c r="U18" s="114"/>
      <c r="V18" s="114"/>
      <c r="W18" s="114"/>
      <c r="X18" s="114"/>
      <c r="Y18" s="114"/>
      <c r="Z18" s="114"/>
      <c r="AA18" s="114"/>
      <c r="AB18" s="115"/>
      <c r="AC18">
        <v>1</v>
      </c>
      <c r="AS18" t="s">
        <v>90</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104" t="s">
        <v>5</v>
      </c>
      <c r="D20" s="105"/>
      <c r="E20" s="105"/>
      <c r="F20" s="106"/>
      <c r="G20" s="84" t="s">
        <v>89</v>
      </c>
      <c r="H20" s="85"/>
      <c r="I20" s="85"/>
      <c r="J20" s="85"/>
      <c r="K20" s="85"/>
      <c r="L20" s="85"/>
      <c r="M20" s="85"/>
      <c r="N20" s="85"/>
      <c r="O20" s="85"/>
      <c r="P20" s="85"/>
      <c r="Q20" s="85"/>
      <c r="R20" s="85"/>
      <c r="S20" s="85"/>
      <c r="T20" s="85"/>
      <c r="U20" s="85"/>
      <c r="V20" s="85"/>
      <c r="W20" s="85"/>
      <c r="X20" s="85"/>
      <c r="Y20" s="85"/>
      <c r="Z20" s="85"/>
      <c r="AA20" s="85"/>
      <c r="AB20" s="86"/>
      <c r="AC20">
        <v>1</v>
      </c>
      <c r="AS20" t="s">
        <v>185</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104" t="s">
        <v>6</v>
      </c>
      <c r="D22" s="105"/>
      <c r="E22" s="105"/>
      <c r="F22" s="106"/>
      <c r="G22" s="84" t="s">
        <v>91</v>
      </c>
      <c r="H22" s="85"/>
      <c r="I22" s="85"/>
      <c r="J22" s="85"/>
      <c r="K22" s="85"/>
      <c r="L22" s="85"/>
      <c r="M22" s="85"/>
      <c r="N22" s="85"/>
      <c r="O22" s="85"/>
      <c r="P22" s="85"/>
      <c r="Q22" s="85"/>
      <c r="R22" s="85"/>
      <c r="S22" s="85"/>
      <c r="T22" s="85"/>
      <c r="U22" s="85"/>
      <c r="V22" s="85"/>
      <c r="W22" s="85"/>
      <c r="X22" s="85"/>
      <c r="Y22" s="85"/>
      <c r="Z22" s="85"/>
      <c r="AA22" s="85"/>
      <c r="AB22" s="86"/>
      <c r="AC22">
        <v>1</v>
      </c>
      <c r="AS22" t="s">
        <v>186</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104" t="s">
        <v>2</v>
      </c>
      <c r="D24" s="105"/>
      <c r="E24" s="105"/>
      <c r="F24" s="106"/>
      <c r="G24" s="84" t="s">
        <v>92</v>
      </c>
      <c r="H24" s="85"/>
      <c r="I24" s="85"/>
      <c r="J24" s="85"/>
      <c r="K24" s="85"/>
      <c r="L24" s="85"/>
      <c r="M24" s="85"/>
      <c r="N24" s="85"/>
      <c r="O24" s="85"/>
      <c r="P24" s="85"/>
      <c r="Q24" s="85"/>
      <c r="R24" s="85"/>
      <c r="S24" s="85"/>
      <c r="T24" s="85"/>
      <c r="U24" s="85"/>
      <c r="V24" s="85"/>
      <c r="W24" s="85"/>
      <c r="X24" s="85"/>
      <c r="Y24" s="85"/>
      <c r="Z24" s="85"/>
      <c r="AA24" s="85"/>
      <c r="AB24" s="86"/>
      <c r="AC24">
        <v>1</v>
      </c>
      <c r="AS24" t="s">
        <v>187</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104" t="s">
        <v>7</v>
      </c>
      <c r="D26" s="105"/>
      <c r="E26" s="105"/>
      <c r="F26" s="106"/>
      <c r="G26" s="84">
        <v>614245678</v>
      </c>
      <c r="H26" s="85"/>
      <c r="I26" s="85"/>
      <c r="J26" s="85"/>
      <c r="K26" s="85"/>
      <c r="L26" s="85"/>
      <c r="M26" s="85"/>
      <c r="N26" s="85"/>
      <c r="O26" s="85"/>
      <c r="P26" s="85"/>
      <c r="Q26" s="85"/>
      <c r="R26" s="85"/>
      <c r="S26" s="85"/>
      <c r="T26" s="85"/>
      <c r="U26" s="85"/>
      <c r="V26" s="85"/>
      <c r="W26" s="85"/>
      <c r="X26" s="85"/>
      <c r="Y26" s="85"/>
      <c r="Z26" s="85"/>
      <c r="AA26" s="85"/>
      <c r="AB26" s="86"/>
      <c r="AC26">
        <v>1</v>
      </c>
      <c r="AS26">
        <v>614245678</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104" t="s">
        <v>8</v>
      </c>
      <c r="D28" s="105"/>
      <c r="E28" s="105"/>
      <c r="F28" s="106"/>
      <c r="G28" s="84" t="s">
        <v>93</v>
      </c>
      <c r="H28" s="85"/>
      <c r="I28" s="85"/>
      <c r="J28" s="85"/>
      <c r="K28" s="85"/>
      <c r="L28" s="85"/>
      <c r="M28" s="85"/>
      <c r="N28" s="85"/>
      <c r="O28" s="85"/>
      <c r="P28" s="85"/>
      <c r="Q28" s="85"/>
      <c r="R28" s="85"/>
      <c r="S28" s="85"/>
      <c r="T28" s="85"/>
      <c r="U28" s="85"/>
      <c r="V28" s="85"/>
      <c r="W28" s="85"/>
      <c r="X28" s="85"/>
      <c r="Y28" s="85"/>
      <c r="Z28" s="85"/>
      <c r="AA28" s="85"/>
      <c r="AB28" s="86"/>
      <c r="AC28">
        <v>1</v>
      </c>
      <c r="AS28" t="s">
        <v>93</v>
      </c>
    </row>
    <row r="29" spans="2:48" ht="5.0999999999999996" customHeight="1" x14ac:dyDescent="0.25"/>
    <row r="30" spans="2:48" x14ac:dyDescent="0.25">
      <c r="B30" s="7" t="s">
        <v>28</v>
      </c>
      <c r="C30" s="50" t="s">
        <v>83</v>
      </c>
      <c r="D30" s="51"/>
      <c r="E30" s="51"/>
      <c r="F30" s="51"/>
      <c r="G30" s="51"/>
      <c r="H30" s="51"/>
      <c r="I30" s="51"/>
      <c r="J30" s="51"/>
      <c r="K30" s="51"/>
      <c r="L30" s="51"/>
      <c r="M30" s="51"/>
      <c r="N30" s="51"/>
      <c r="O30" s="51"/>
      <c r="P30" s="51"/>
      <c r="Q30" s="52"/>
      <c r="R30" s="47" t="s">
        <v>24</v>
      </c>
      <c r="S30" s="49"/>
      <c r="T30">
        <v>1</v>
      </c>
      <c r="AS30" s="34" t="s">
        <v>193</v>
      </c>
      <c r="AV30" s="34" t="s">
        <v>216</v>
      </c>
    </row>
    <row r="31" spans="2:48" ht="5.0999999999999996" customHeight="1" x14ac:dyDescent="0.25"/>
    <row r="32" spans="2:48" x14ac:dyDescent="0.25">
      <c r="B32" s="7" t="s">
        <v>28</v>
      </c>
      <c r="C32" s="50" t="s">
        <v>84</v>
      </c>
      <c r="D32" s="51"/>
      <c r="E32" s="51"/>
      <c r="F32" s="51"/>
      <c r="G32" s="51"/>
      <c r="H32" s="51"/>
      <c r="I32" s="51"/>
      <c r="J32" s="51"/>
      <c r="K32" s="51"/>
      <c r="L32" s="51"/>
      <c r="M32" s="51"/>
      <c r="N32" s="51"/>
      <c r="O32" s="51"/>
      <c r="P32" s="51"/>
      <c r="Q32" s="52"/>
      <c r="R32" s="47" t="s">
        <v>24</v>
      </c>
      <c r="S32" s="49"/>
      <c r="T32">
        <v>1</v>
      </c>
      <c r="AS32" s="34" t="s">
        <v>5</v>
      </c>
      <c r="AV32" s="34" t="s">
        <v>217</v>
      </c>
    </row>
    <row r="33" spans="2:48" ht="5.0999999999999996" customHeight="1" x14ac:dyDescent="0.25">
      <c r="B33" s="7"/>
      <c r="C33" s="7"/>
      <c r="D33" s="7"/>
      <c r="E33" s="7"/>
      <c r="F33" s="7"/>
      <c r="G33" s="7"/>
      <c r="H33" s="7"/>
      <c r="I33" s="7"/>
      <c r="J33" s="7"/>
      <c r="K33" s="7"/>
      <c r="L33" s="7"/>
      <c r="M33" s="7"/>
      <c r="N33" s="7"/>
      <c r="O33" s="7"/>
      <c r="P33" s="7"/>
      <c r="Q33" s="7"/>
      <c r="R33" s="7"/>
      <c r="S33" s="7"/>
    </row>
    <row r="34" spans="2:48" x14ac:dyDescent="0.25">
      <c r="B34" s="7" t="s">
        <v>28</v>
      </c>
      <c r="C34" s="4" t="s">
        <v>176</v>
      </c>
      <c r="D34" s="7"/>
      <c r="E34" s="7"/>
      <c r="F34" s="7"/>
      <c r="G34" s="27" t="s">
        <v>28</v>
      </c>
      <c r="H34" s="4" t="s">
        <v>177</v>
      </c>
      <c r="I34" s="7"/>
      <c r="J34" s="7"/>
      <c r="K34" s="7"/>
      <c r="L34" s="7"/>
      <c r="M34" s="7"/>
      <c r="N34" s="7"/>
      <c r="O34" s="7"/>
      <c r="P34" s="7"/>
      <c r="Q34" s="7"/>
      <c r="R34" s="7"/>
      <c r="S34" s="7"/>
      <c r="AS34" s="34" t="s">
        <v>194</v>
      </c>
      <c r="AV34" s="34"/>
    </row>
    <row r="35" spans="2:48" x14ac:dyDescent="0.25">
      <c r="B35" s="7"/>
      <c r="C35" s="4"/>
      <c r="D35" s="7"/>
      <c r="E35" s="7"/>
      <c r="F35" s="7"/>
      <c r="G35" s="27"/>
      <c r="H35" s="4"/>
      <c r="I35" s="7"/>
      <c r="J35" s="7"/>
      <c r="K35" s="7"/>
      <c r="L35" s="7"/>
      <c r="M35" s="7"/>
      <c r="N35" s="7"/>
      <c r="O35" s="7"/>
      <c r="P35" s="7"/>
      <c r="Q35" s="7"/>
      <c r="R35" s="7"/>
      <c r="S35" s="7"/>
    </row>
    <row r="36" spans="2:48" ht="15.75" x14ac:dyDescent="0.25">
      <c r="B36" s="31">
        <v>1</v>
      </c>
      <c r="C36" s="32">
        <v>1</v>
      </c>
      <c r="D36" s="31">
        <v>1</v>
      </c>
      <c r="E36" s="31">
        <v>0</v>
      </c>
      <c r="F36" s="31">
        <v>1</v>
      </c>
      <c r="G36" s="31">
        <v>1</v>
      </c>
      <c r="H36" s="33">
        <v>0</v>
      </c>
      <c r="I36" s="59" t="s">
        <v>178</v>
      </c>
      <c r="J36" s="60"/>
      <c r="K36" s="60"/>
      <c r="L36" s="60"/>
      <c r="M36" s="60"/>
      <c r="N36" s="60"/>
      <c r="O36" s="60"/>
      <c r="P36" s="60"/>
      <c r="Q36" s="60"/>
      <c r="R36" s="60"/>
      <c r="S36" s="60"/>
      <c r="T36" s="60"/>
      <c r="U36" s="60"/>
      <c r="V36" s="60"/>
      <c r="W36" s="60"/>
      <c r="X36" s="60"/>
      <c r="Y36" s="60"/>
      <c r="Z36" s="60"/>
      <c r="AA36" s="60"/>
      <c r="AB36" s="60"/>
      <c r="AC36" s="60"/>
      <c r="AD36" s="60"/>
      <c r="AE36" s="60"/>
    </row>
    <row r="37" spans="2:48" x14ac:dyDescent="0.25">
      <c r="B37" s="31">
        <v>1</v>
      </c>
      <c r="C37" s="33">
        <v>1</v>
      </c>
      <c r="D37" s="33"/>
      <c r="E37" s="33"/>
      <c r="F37" s="29"/>
      <c r="G37" s="29"/>
      <c r="H37" s="29"/>
    </row>
    <row r="38" spans="2:48" s="19" customFormat="1" x14ac:dyDescent="0.25">
      <c r="B38" s="68" t="s">
        <v>151</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42"/>
      <c r="AE38" s="42"/>
      <c r="AF38" s="42"/>
      <c r="AG38" s="42"/>
      <c r="AH38" s="42"/>
      <c r="AI38" s="42"/>
      <c r="AJ38" s="42"/>
      <c r="AK38" s="42"/>
      <c r="AL38" s="42"/>
      <c r="AM38" s="42"/>
      <c r="AN38" s="42"/>
      <c r="AO38" s="42"/>
      <c r="AP38" s="42"/>
      <c r="AQ38" s="42"/>
    </row>
    <row r="39" spans="2:48" ht="5.0999999999999996" customHeight="1" x14ac:dyDescent="0.25"/>
    <row r="40" spans="2:48" s="26" customFormat="1" ht="84.95" customHeight="1" x14ac:dyDescent="0.25">
      <c r="B40" s="166" t="s">
        <v>170</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row>
    <row r="41" spans="2:48" s="25" customFormat="1" ht="84.95" customHeight="1" x14ac:dyDescent="0.25">
      <c r="B41" s="166" t="s">
        <v>169</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row>
    <row r="42" spans="2:48" s="25" customFormat="1" ht="45" customHeight="1" x14ac:dyDescent="0.25">
      <c r="B42" s="166" t="s">
        <v>168</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row>
    <row r="43" spans="2:48" ht="15" customHeight="1" x14ac:dyDescent="0.25"/>
    <row r="44" spans="2:48" s="17" customFormat="1" ht="30" customHeight="1" x14ac:dyDescent="0.25">
      <c r="K44" s="70" t="s">
        <v>25</v>
      </c>
      <c r="L44" s="71"/>
      <c r="M44" s="93"/>
      <c r="O44" s="70" t="s">
        <v>26</v>
      </c>
      <c r="P44" s="71"/>
      <c r="Q44" s="93"/>
    </row>
    <row r="45" spans="2:48" ht="5.0999999999999996" customHeight="1" x14ac:dyDescent="0.25"/>
    <row r="46" spans="2:48" x14ac:dyDescent="0.25">
      <c r="C46" s="3" t="s">
        <v>23</v>
      </c>
      <c r="D46" s="168" t="s">
        <v>9</v>
      </c>
      <c r="E46" s="168"/>
      <c r="F46" s="168"/>
      <c r="G46" s="168"/>
      <c r="H46" s="168"/>
      <c r="I46" s="168"/>
    </row>
    <row r="47" spans="2:48" ht="5.0999999999999996" customHeight="1" thickBot="1" x14ac:dyDescent="0.3"/>
    <row r="48" spans="2:48" ht="15.75" thickBot="1" x14ac:dyDescent="0.3">
      <c r="D48" s="92" t="s">
        <v>10</v>
      </c>
      <c r="E48" s="92"/>
      <c r="F48" s="92"/>
      <c r="G48" s="92"/>
      <c r="H48" s="92"/>
      <c r="I48" s="92"/>
      <c r="J48" s="7" t="s">
        <v>28</v>
      </c>
      <c r="K48" s="94">
        <v>99</v>
      </c>
      <c r="L48" s="95"/>
      <c r="M48" s="96"/>
      <c r="N48">
        <v>1</v>
      </c>
      <c r="O48" s="98">
        <f>VALUE(S48)</f>
        <v>110</v>
      </c>
      <c r="P48" s="99"/>
      <c r="Q48" s="100"/>
      <c r="S48" t="s">
        <v>215</v>
      </c>
    </row>
    <row r="49" spans="2:17" ht="5.0999999999999996" customHeight="1" thickBot="1" x14ac:dyDescent="0.3"/>
    <row r="50" spans="2:17" ht="15" customHeight="1" thickBot="1" x14ac:dyDescent="0.3">
      <c r="D50" s="92" t="s">
        <v>11</v>
      </c>
      <c r="E50" s="92"/>
      <c r="F50" s="92"/>
      <c r="G50" s="92"/>
      <c r="H50" s="92"/>
      <c r="I50" s="92"/>
      <c r="J50" s="7" t="s">
        <v>28</v>
      </c>
      <c r="K50" s="94">
        <v>49</v>
      </c>
      <c r="L50" s="95"/>
      <c r="M50" s="96"/>
      <c r="N50">
        <v>1</v>
      </c>
      <c r="O50" s="98">
        <f>VALUE(S50)</f>
        <v>0</v>
      </c>
      <c r="P50" s="99"/>
      <c r="Q50" s="100"/>
    </row>
    <row r="52" spans="2:17" x14ac:dyDescent="0.25">
      <c r="C52" s="3" t="s">
        <v>23</v>
      </c>
      <c r="D52" s="165" t="s">
        <v>12</v>
      </c>
      <c r="E52" s="165"/>
      <c r="F52" s="165"/>
      <c r="G52" s="165"/>
      <c r="H52" s="165"/>
      <c r="I52" s="165"/>
      <c r="O52" t="s">
        <v>195</v>
      </c>
    </row>
    <row r="53" spans="2:17" ht="5.0999999999999996" customHeight="1" thickBot="1" x14ac:dyDescent="0.3"/>
    <row r="54" spans="2:17" ht="15" customHeight="1" thickBot="1" x14ac:dyDescent="0.3">
      <c r="D54" s="154" t="s">
        <v>16</v>
      </c>
      <c r="E54" s="154"/>
      <c r="F54" s="154"/>
      <c r="G54" s="154"/>
      <c r="H54" s="154"/>
      <c r="I54" s="154"/>
      <c r="J54" s="7" t="s">
        <v>28</v>
      </c>
      <c r="K54" s="94">
        <v>24</v>
      </c>
      <c r="L54" s="95"/>
      <c r="M54" s="96"/>
      <c r="N54">
        <v>1</v>
      </c>
      <c r="O54" s="98">
        <f>VALUE(S54)</f>
        <v>0</v>
      </c>
      <c r="P54" s="99"/>
      <c r="Q54" s="100"/>
    </row>
    <row r="55" spans="2:17" ht="5.0999999999999996" customHeight="1" x14ac:dyDescent="0.25"/>
    <row r="56" spans="2:17" ht="15" customHeight="1" x14ac:dyDescent="0.25">
      <c r="D56" s="154" t="s">
        <v>13</v>
      </c>
      <c r="E56" s="154"/>
      <c r="F56" s="154"/>
      <c r="G56" s="154"/>
      <c r="H56" s="154"/>
      <c r="I56" s="154"/>
      <c r="K56" s="155">
        <v>22</v>
      </c>
      <c r="L56" s="156"/>
      <c r="M56" s="157"/>
      <c r="O56" s="98">
        <f>VALUE(S56)</f>
        <v>0</v>
      </c>
      <c r="P56" s="99"/>
      <c r="Q56" s="100"/>
    </row>
    <row r="57" spans="2:17" ht="5.0999999999999996" customHeight="1" x14ac:dyDescent="0.25"/>
    <row r="58" spans="2:17" ht="30" customHeight="1" x14ac:dyDescent="0.25">
      <c r="D58" s="154" t="s">
        <v>14</v>
      </c>
      <c r="E58" s="154"/>
      <c r="F58" s="154"/>
      <c r="G58" s="154"/>
      <c r="H58" s="154"/>
      <c r="I58" s="154"/>
      <c r="K58" s="159">
        <v>35</v>
      </c>
      <c r="L58" s="160"/>
      <c r="M58" s="161"/>
      <c r="O58" s="162">
        <f>VALUE(S58)</f>
        <v>0</v>
      </c>
      <c r="P58" s="163"/>
      <c r="Q58" s="164"/>
    </row>
    <row r="59" spans="2:17" ht="5.0999999999999996" customHeight="1" x14ac:dyDescent="0.25"/>
    <row r="60" spans="2:17" ht="15" customHeight="1" x14ac:dyDescent="0.25">
      <c r="D60" s="154" t="s">
        <v>15</v>
      </c>
      <c r="E60" s="154"/>
      <c r="F60" s="154"/>
      <c r="G60" s="154"/>
      <c r="H60" s="154"/>
      <c r="I60" s="154"/>
      <c r="K60" s="155">
        <v>25</v>
      </c>
      <c r="L60" s="156"/>
      <c r="M60" s="157"/>
      <c r="O60" s="98">
        <f>VALUE(S60)</f>
        <v>0</v>
      </c>
      <c r="P60" s="99"/>
      <c r="Q60" s="100"/>
    </row>
    <row r="61" spans="2:17" ht="15" customHeight="1" x14ac:dyDescent="0.25"/>
    <row r="62" spans="2:17" ht="15" customHeight="1" x14ac:dyDescent="0.25">
      <c r="B62" s="7"/>
      <c r="C62" s="30" t="s">
        <v>24</v>
      </c>
      <c r="D62" s="158" t="s">
        <v>17</v>
      </c>
      <c r="E62" s="158"/>
      <c r="F62" s="158"/>
      <c r="G62" s="158"/>
      <c r="H62" s="158"/>
      <c r="I62" s="158"/>
      <c r="J62" s="4" t="s">
        <v>27</v>
      </c>
      <c r="K62" s="4"/>
    </row>
    <row r="63" spans="2:17" x14ac:dyDescent="0.25">
      <c r="C63" s="4"/>
    </row>
    <row r="64" spans="2:17" ht="15" customHeight="1" x14ac:dyDescent="0.25">
      <c r="D64" s="149" t="s">
        <v>10</v>
      </c>
      <c r="E64" s="149"/>
      <c r="F64" s="149"/>
      <c r="G64" s="149"/>
      <c r="H64" s="149"/>
      <c r="I64" s="149"/>
      <c r="K64" s="150" t="s">
        <v>156</v>
      </c>
      <c r="L64" s="151"/>
      <c r="M64" s="152"/>
      <c r="O64" s="150" t="s">
        <v>156</v>
      </c>
      <c r="P64" s="151"/>
      <c r="Q64" s="152"/>
    </row>
    <row r="65" spans="2:43" ht="5.0999999999999996" customHeight="1" x14ac:dyDescent="0.25"/>
    <row r="66" spans="2:43" x14ac:dyDescent="0.25">
      <c r="D66" s="149" t="s">
        <v>11</v>
      </c>
      <c r="E66" s="149"/>
      <c r="F66" s="149"/>
      <c r="G66" s="149"/>
      <c r="H66" s="149"/>
      <c r="I66" s="149"/>
      <c r="K66" s="150" t="s">
        <v>156</v>
      </c>
      <c r="L66" s="151"/>
      <c r="M66" s="152"/>
      <c r="O66" s="150" t="s">
        <v>156</v>
      </c>
      <c r="P66" s="151"/>
      <c r="Q66" s="152"/>
    </row>
    <row r="68" spans="2:43" x14ac:dyDescent="0.25">
      <c r="B68" s="7"/>
      <c r="C68" s="30" t="s">
        <v>24</v>
      </c>
      <c r="D68" s="153" t="s">
        <v>18</v>
      </c>
      <c r="E68" s="153"/>
      <c r="F68" s="153"/>
      <c r="G68" s="153"/>
      <c r="H68" s="153"/>
      <c r="I68" s="153"/>
      <c r="J68" s="4" t="s">
        <v>30</v>
      </c>
    </row>
    <row r="69" spans="2:43" x14ac:dyDescent="0.25">
      <c r="C69" s="4"/>
    </row>
    <row r="70" spans="2:43" x14ac:dyDescent="0.25">
      <c r="D70" s="145" t="s">
        <v>19</v>
      </c>
      <c r="E70" s="145"/>
      <c r="F70" s="145"/>
      <c r="G70" s="145"/>
      <c r="H70" s="145"/>
      <c r="I70" s="145"/>
      <c r="K70" s="146">
        <v>5</v>
      </c>
      <c r="L70" s="147"/>
      <c r="M70" s="148"/>
      <c r="O70" s="98">
        <f>VALUE(S70)</f>
        <v>0</v>
      </c>
      <c r="P70" s="99"/>
      <c r="Q70" s="100"/>
      <c r="S70" s="18"/>
    </row>
    <row r="71" spans="2:43" ht="5.0999999999999996" customHeight="1" x14ac:dyDescent="0.25"/>
    <row r="72" spans="2:43" x14ac:dyDescent="0.25">
      <c r="D72" s="145" t="s">
        <v>20</v>
      </c>
      <c r="E72" s="145"/>
      <c r="F72" s="145"/>
      <c r="G72" s="145"/>
      <c r="H72" s="145"/>
      <c r="I72" s="145"/>
      <c r="K72" s="146">
        <v>3</v>
      </c>
      <c r="L72" s="147"/>
      <c r="M72" s="148"/>
      <c r="O72" s="98">
        <f>VALUE(S72)</f>
        <v>0</v>
      </c>
      <c r="P72" s="99"/>
      <c r="Q72" s="100"/>
      <c r="S72" s="18"/>
    </row>
    <row r="73" spans="2:43" ht="5.0999999999999996" customHeight="1" x14ac:dyDescent="0.25"/>
    <row r="74" spans="2:43" x14ac:dyDescent="0.25">
      <c r="D74" s="145" t="s">
        <v>21</v>
      </c>
      <c r="E74" s="145"/>
      <c r="F74" s="145"/>
      <c r="G74" s="145"/>
      <c r="H74" s="145"/>
      <c r="I74" s="145"/>
      <c r="K74" s="146">
        <v>1</v>
      </c>
      <c r="L74" s="147"/>
      <c r="M74" s="148"/>
      <c r="O74" s="98">
        <f>VALUE(S74)</f>
        <v>0</v>
      </c>
      <c r="P74" s="99"/>
      <c r="Q74" s="100"/>
      <c r="S74" s="18"/>
    </row>
    <row r="75" spans="2:43" ht="5.0999999999999996" customHeight="1" x14ac:dyDescent="0.25"/>
    <row r="76" spans="2:43" x14ac:dyDescent="0.25">
      <c r="D76" s="145" t="s">
        <v>22</v>
      </c>
      <c r="E76" s="145"/>
      <c r="F76" s="145"/>
      <c r="G76" s="145"/>
      <c r="H76" s="145"/>
      <c r="I76" s="145"/>
      <c r="K76" s="146">
        <v>2</v>
      </c>
      <c r="L76" s="147"/>
      <c r="M76" s="148"/>
      <c r="O76" s="98">
        <f>VALUE(S76)</f>
        <v>0</v>
      </c>
      <c r="P76" s="99"/>
      <c r="Q76" s="100"/>
      <c r="S76" s="18"/>
    </row>
    <row r="77" spans="2:43" ht="5.0999999999999996" customHeight="1" x14ac:dyDescent="0.25"/>
    <row r="78" spans="2:43" x14ac:dyDescent="0.25">
      <c r="B78" s="7"/>
      <c r="C78" s="4"/>
    </row>
    <row r="79" spans="2:43" s="19" customFormat="1" x14ac:dyDescent="0.25">
      <c r="B79" s="68" t="s">
        <v>152</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42"/>
      <c r="AE79" s="42"/>
      <c r="AF79" s="42"/>
      <c r="AG79" s="42"/>
      <c r="AH79" s="42"/>
      <c r="AI79" s="42"/>
      <c r="AJ79" s="42"/>
      <c r="AK79" s="42"/>
      <c r="AL79" s="42"/>
      <c r="AM79" s="42"/>
      <c r="AN79" s="42"/>
      <c r="AO79" s="42"/>
      <c r="AP79" s="42"/>
      <c r="AQ79" s="42"/>
    </row>
    <row r="80" spans="2:43" ht="5.0999999999999996" customHeight="1" x14ac:dyDescent="0.25"/>
    <row r="81" spans="2:44" x14ac:dyDescent="0.25">
      <c r="C81" s="8"/>
      <c r="D81" s="8"/>
      <c r="E81" s="8"/>
      <c r="F81" s="8"/>
      <c r="G81" s="8"/>
      <c r="H81" s="8"/>
      <c r="I81" s="83" t="s">
        <v>34</v>
      </c>
      <c r="J81" s="83"/>
      <c r="K81" s="83"/>
      <c r="L81" s="83"/>
      <c r="M81" s="83"/>
      <c r="N81" s="83"/>
      <c r="O81" s="83"/>
      <c r="P81" s="83"/>
      <c r="Q81" s="83"/>
      <c r="R81" s="83"/>
      <c r="S81" s="83"/>
      <c r="U81" s="83" t="s">
        <v>35</v>
      </c>
      <c r="V81" s="83"/>
      <c r="W81" s="83"/>
      <c r="X81" s="83"/>
      <c r="Y81" s="83"/>
      <c r="Z81" s="83"/>
      <c r="AA81" s="83"/>
      <c r="AB81" s="83"/>
      <c r="AC81" s="83"/>
      <c r="AD81" s="83"/>
      <c r="AE81" s="83"/>
      <c r="AG81" s="83" t="s">
        <v>36</v>
      </c>
      <c r="AH81" s="83"/>
      <c r="AI81" s="83"/>
      <c r="AJ81" s="83"/>
      <c r="AK81" s="83"/>
      <c r="AL81" s="83"/>
      <c r="AM81" s="83"/>
      <c r="AN81" s="83"/>
      <c r="AO81" s="83"/>
      <c r="AP81" s="83"/>
      <c r="AQ81" s="83"/>
    </row>
    <row r="82" spans="2:44" ht="5.0999999999999996" customHeight="1" x14ac:dyDescent="0.25">
      <c r="C82" s="8"/>
      <c r="D82" s="8"/>
      <c r="E82" s="8"/>
      <c r="F82" s="8"/>
      <c r="G82" s="8"/>
      <c r="H82" s="8"/>
      <c r="I82" s="10"/>
      <c r="J82" s="10"/>
      <c r="K82" s="10"/>
      <c r="L82" s="10"/>
      <c r="M82" s="10"/>
      <c r="N82" s="10"/>
      <c r="O82" s="10"/>
      <c r="P82" s="10"/>
      <c r="Q82" s="10"/>
      <c r="R82" s="10"/>
      <c r="S82" s="10"/>
      <c r="U82" s="10"/>
      <c r="V82" s="10"/>
      <c r="W82" s="10"/>
      <c r="X82" s="10"/>
      <c r="Y82" s="10"/>
      <c r="Z82" s="10"/>
      <c r="AA82" s="10"/>
      <c r="AB82" s="10"/>
      <c r="AC82" s="10"/>
      <c r="AD82" s="10"/>
      <c r="AE82" s="10"/>
      <c r="AG82" s="10"/>
      <c r="AH82" s="10"/>
      <c r="AI82" s="10"/>
      <c r="AJ82" s="10"/>
      <c r="AK82" s="10"/>
      <c r="AL82" s="10"/>
      <c r="AM82" s="10"/>
      <c r="AN82" s="10"/>
      <c r="AO82" s="10"/>
      <c r="AP82" s="10"/>
      <c r="AQ82" s="10"/>
    </row>
    <row r="83" spans="2:44" x14ac:dyDescent="0.25">
      <c r="C83" s="13" t="s">
        <v>33</v>
      </c>
      <c r="D83" s="13"/>
      <c r="E83" s="13"/>
      <c r="F83" s="13"/>
      <c r="G83" s="13"/>
      <c r="H83" s="7"/>
      <c r="I83" s="84" t="s">
        <v>94</v>
      </c>
      <c r="J83" s="85"/>
      <c r="K83" s="85"/>
      <c r="L83" s="85"/>
      <c r="M83" s="85"/>
      <c r="N83" s="85"/>
      <c r="O83" s="85"/>
      <c r="P83" s="85"/>
      <c r="Q83" s="85"/>
      <c r="R83" s="85"/>
      <c r="S83" s="86"/>
      <c r="U83" s="84" t="s">
        <v>173</v>
      </c>
      <c r="V83" s="85"/>
      <c r="W83" s="85"/>
      <c r="X83" s="85"/>
      <c r="Y83" s="85"/>
      <c r="Z83" s="85"/>
      <c r="AA83" s="85"/>
      <c r="AB83" s="85"/>
      <c r="AC83" s="85"/>
      <c r="AD83" s="85"/>
      <c r="AE83" s="86"/>
      <c r="AG83" s="84" t="s">
        <v>174</v>
      </c>
      <c r="AH83" s="85"/>
      <c r="AI83" s="85"/>
      <c r="AJ83" s="85"/>
      <c r="AK83" s="85"/>
      <c r="AL83" s="85"/>
      <c r="AM83" s="85"/>
      <c r="AN83" s="85"/>
      <c r="AO83" s="85"/>
      <c r="AP83" s="85"/>
      <c r="AQ83" s="86"/>
    </row>
    <row r="84" spans="2:44" x14ac:dyDescent="0.25">
      <c r="C84" s="97" t="s">
        <v>31</v>
      </c>
      <c r="D84" s="97"/>
      <c r="E84" s="97"/>
      <c r="F84" s="97"/>
      <c r="G84" s="97"/>
      <c r="H84" s="7" t="s">
        <v>28</v>
      </c>
      <c r="I84" s="84" t="s">
        <v>95</v>
      </c>
      <c r="J84" s="85"/>
      <c r="K84" s="85"/>
      <c r="L84" s="85"/>
      <c r="M84" s="85"/>
      <c r="N84" s="85"/>
      <c r="O84" s="85"/>
      <c r="P84" s="85"/>
      <c r="Q84" s="85"/>
      <c r="R84" s="85"/>
      <c r="S84" s="86"/>
      <c r="T84">
        <v>1</v>
      </c>
      <c r="U84" s="84"/>
      <c r="V84" s="85"/>
      <c r="W84" s="85"/>
      <c r="X84" s="85"/>
      <c r="Y84" s="85"/>
      <c r="Z84" s="85"/>
      <c r="AA84" s="85"/>
      <c r="AB84" s="85"/>
      <c r="AC84" s="85"/>
      <c r="AD84" s="85"/>
      <c r="AE84" s="86"/>
      <c r="AF84" s="29">
        <v>0</v>
      </c>
      <c r="AG84" s="84" t="s">
        <v>175</v>
      </c>
      <c r="AH84" s="85"/>
      <c r="AI84" s="85"/>
      <c r="AJ84" s="85"/>
      <c r="AK84" s="85"/>
      <c r="AL84" s="85"/>
      <c r="AM84" s="85"/>
      <c r="AN84" s="85"/>
      <c r="AO84" s="85"/>
      <c r="AP84" s="85"/>
      <c r="AQ84" s="86"/>
      <c r="AR84" s="29">
        <v>1</v>
      </c>
    </row>
    <row r="85" spans="2:44" x14ac:dyDescent="0.25">
      <c r="C85" s="97" t="s">
        <v>32</v>
      </c>
      <c r="D85" s="97"/>
      <c r="E85" s="97"/>
      <c r="F85" s="97"/>
      <c r="G85" s="97"/>
      <c r="H85" s="7" t="s">
        <v>28</v>
      </c>
      <c r="I85" s="84" t="s">
        <v>96</v>
      </c>
      <c r="J85" s="85"/>
      <c r="K85" s="85"/>
      <c r="L85" s="85"/>
      <c r="M85" s="85"/>
      <c r="N85" s="85"/>
      <c r="O85" s="85"/>
      <c r="P85" s="85"/>
      <c r="Q85" s="85"/>
      <c r="R85" s="85"/>
      <c r="S85" s="86"/>
      <c r="T85">
        <v>1</v>
      </c>
      <c r="U85" s="84" t="s">
        <v>96</v>
      </c>
      <c r="V85" s="85"/>
      <c r="W85" s="85"/>
      <c r="X85" s="85"/>
      <c r="Y85" s="85"/>
      <c r="Z85" s="85"/>
      <c r="AA85" s="85"/>
      <c r="AB85" s="85"/>
      <c r="AC85" s="85"/>
      <c r="AD85" s="85"/>
      <c r="AE85" s="86"/>
      <c r="AG85" s="84" t="s">
        <v>96</v>
      </c>
      <c r="AH85" s="85"/>
      <c r="AI85" s="85"/>
      <c r="AJ85" s="85"/>
      <c r="AK85" s="85"/>
      <c r="AL85" s="85"/>
      <c r="AM85" s="85"/>
      <c r="AN85" s="85"/>
      <c r="AO85" s="85"/>
      <c r="AP85" s="85"/>
      <c r="AQ85" s="86"/>
    </row>
    <row r="86" spans="2:44" x14ac:dyDescent="0.25">
      <c r="C86" s="97" t="s">
        <v>7</v>
      </c>
      <c r="D86" s="97"/>
      <c r="E86" s="97"/>
      <c r="F86" s="97"/>
      <c r="G86" s="97"/>
      <c r="H86" s="7"/>
      <c r="I86" s="90">
        <v>666666666</v>
      </c>
      <c r="J86" s="85"/>
      <c r="K86" s="85"/>
      <c r="L86" s="85"/>
      <c r="M86" s="85"/>
      <c r="N86" s="85"/>
      <c r="O86" s="85"/>
      <c r="P86" s="85"/>
      <c r="Q86" s="85"/>
      <c r="R86" s="85"/>
      <c r="S86" s="86"/>
      <c r="U86" s="84">
        <v>666666666</v>
      </c>
      <c r="V86" s="85"/>
      <c r="W86" s="85"/>
      <c r="X86" s="85"/>
      <c r="Y86" s="85"/>
      <c r="Z86" s="85"/>
      <c r="AA86" s="85"/>
      <c r="AB86" s="85"/>
      <c r="AC86" s="85"/>
      <c r="AD86" s="85"/>
      <c r="AE86" s="86"/>
      <c r="AG86" s="84">
        <v>666666666</v>
      </c>
      <c r="AH86" s="85"/>
      <c r="AI86" s="85"/>
      <c r="AJ86" s="85"/>
      <c r="AK86" s="85"/>
      <c r="AL86" s="85"/>
      <c r="AM86" s="85"/>
      <c r="AN86" s="85"/>
      <c r="AO86" s="85"/>
      <c r="AP86" s="85"/>
      <c r="AQ86" s="86"/>
    </row>
    <row r="87" spans="2:44" x14ac:dyDescent="0.25">
      <c r="C87" s="97" t="s">
        <v>8</v>
      </c>
      <c r="D87" s="97"/>
      <c r="E87" s="97"/>
      <c r="F87" s="97"/>
      <c r="G87" s="97"/>
      <c r="H87" s="8"/>
      <c r="I87" s="91" t="s">
        <v>97</v>
      </c>
      <c r="J87" s="85"/>
      <c r="K87" s="85"/>
      <c r="L87" s="85"/>
      <c r="M87" s="85"/>
      <c r="N87" s="85"/>
      <c r="O87" s="85"/>
      <c r="P87" s="85"/>
      <c r="Q87" s="85"/>
      <c r="R87" s="85"/>
      <c r="S87" s="86"/>
      <c r="U87" s="84" t="s">
        <v>97</v>
      </c>
      <c r="V87" s="85"/>
      <c r="W87" s="85"/>
      <c r="X87" s="85"/>
      <c r="Y87" s="85"/>
      <c r="Z87" s="85"/>
      <c r="AA87" s="85"/>
      <c r="AB87" s="85"/>
      <c r="AC87" s="85"/>
      <c r="AD87" s="85"/>
      <c r="AE87" s="86"/>
      <c r="AG87" s="84" t="s">
        <v>97</v>
      </c>
      <c r="AH87" s="85"/>
      <c r="AI87" s="85"/>
      <c r="AJ87" s="85"/>
      <c r="AK87" s="85"/>
      <c r="AL87" s="85"/>
      <c r="AM87" s="85"/>
      <c r="AN87" s="85"/>
      <c r="AO87" s="85"/>
      <c r="AP87" s="85"/>
      <c r="AQ87" s="86"/>
    </row>
    <row r="89" spans="2:44" s="19" customFormat="1" x14ac:dyDescent="0.25">
      <c r="B89" s="68" t="s">
        <v>153</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42"/>
      <c r="AE89" s="42"/>
      <c r="AF89" s="42"/>
      <c r="AG89" s="42"/>
      <c r="AH89" s="42"/>
      <c r="AI89" s="42"/>
      <c r="AJ89" s="42"/>
      <c r="AK89" s="42"/>
      <c r="AL89" s="42"/>
      <c r="AM89" s="42"/>
      <c r="AN89" s="42"/>
      <c r="AO89" s="42"/>
      <c r="AP89" s="42"/>
      <c r="AQ89" s="42"/>
    </row>
    <row r="91" spans="2:44" x14ac:dyDescent="0.25">
      <c r="C91" s="101" t="s">
        <v>111</v>
      </c>
      <c r="D91" s="102"/>
      <c r="E91" s="102"/>
      <c r="F91" s="102"/>
      <c r="G91" s="102"/>
      <c r="H91" s="102"/>
      <c r="I91" s="102"/>
      <c r="J91" s="102"/>
      <c r="K91" s="102"/>
      <c r="L91" s="103"/>
      <c r="N91" s="142" t="s">
        <v>34</v>
      </c>
      <c r="O91" s="143"/>
      <c r="P91" s="144"/>
      <c r="U91" s="142" t="s">
        <v>35</v>
      </c>
      <c r="V91" s="143"/>
      <c r="W91" s="144"/>
      <c r="X91" s="9"/>
      <c r="AB91" s="142" t="s">
        <v>36</v>
      </c>
      <c r="AC91" s="143"/>
      <c r="AD91" s="144"/>
    </row>
    <row r="92" spans="2:44" ht="5.0999999999999996" customHeight="1" x14ac:dyDescent="0.25">
      <c r="X92" s="9"/>
    </row>
    <row r="93" spans="2:44" x14ac:dyDescent="0.25">
      <c r="C93" s="50" t="s">
        <v>38</v>
      </c>
      <c r="D93" s="51"/>
      <c r="E93" s="51"/>
      <c r="F93" s="51"/>
      <c r="G93" s="51"/>
      <c r="H93" s="51"/>
      <c r="I93" s="51"/>
      <c r="J93" s="51"/>
      <c r="K93" s="51"/>
      <c r="L93" s="52"/>
      <c r="M93" s="7" t="s">
        <v>28</v>
      </c>
      <c r="N93" s="47"/>
      <c r="O93" s="48"/>
      <c r="P93" s="49"/>
      <c r="Q93">
        <v>0</v>
      </c>
      <c r="U93" s="47">
        <v>1</v>
      </c>
      <c r="V93" s="48"/>
      <c r="W93" s="49"/>
      <c r="X93" s="9"/>
      <c r="AB93" s="47">
        <v>1</v>
      </c>
      <c r="AC93" s="48"/>
      <c r="AD93" s="49"/>
    </row>
    <row r="94" spans="2:44" x14ac:dyDescent="0.25">
      <c r="C94" s="50" t="s">
        <v>37</v>
      </c>
      <c r="D94" s="51"/>
      <c r="E94" s="51"/>
      <c r="F94" s="51"/>
      <c r="G94" s="51"/>
      <c r="H94" s="51"/>
      <c r="I94" s="51"/>
      <c r="J94" s="51"/>
      <c r="K94" s="51"/>
      <c r="L94" s="52"/>
      <c r="M94" s="27" t="s">
        <v>28</v>
      </c>
      <c r="N94" s="47">
        <v>1</v>
      </c>
      <c r="O94" s="48"/>
      <c r="P94" s="49"/>
      <c r="Q94">
        <v>1</v>
      </c>
      <c r="T94" s="27" t="s">
        <v>28</v>
      </c>
      <c r="U94" s="47"/>
      <c r="V94" s="48"/>
      <c r="W94" s="49"/>
      <c r="X94">
        <v>1</v>
      </c>
      <c r="AA94" s="27" t="s">
        <v>28</v>
      </c>
      <c r="AB94" s="47"/>
      <c r="AC94" s="48"/>
      <c r="AD94" s="49"/>
      <c r="AE94">
        <v>1</v>
      </c>
    </row>
    <row r="95" spans="2:44" x14ac:dyDescent="0.25">
      <c r="C95" s="50" t="s">
        <v>39</v>
      </c>
      <c r="D95" s="51"/>
      <c r="E95" s="51"/>
      <c r="F95" s="51"/>
      <c r="G95" s="51"/>
      <c r="H95" s="51"/>
      <c r="I95" s="51"/>
      <c r="J95" s="51"/>
      <c r="K95" s="51"/>
      <c r="L95" s="52"/>
      <c r="M95" s="27" t="s">
        <v>28</v>
      </c>
      <c r="N95" s="47"/>
      <c r="O95" s="48"/>
      <c r="P95" s="49"/>
      <c r="Q95">
        <v>1</v>
      </c>
      <c r="T95" s="27" t="s">
        <v>28</v>
      </c>
      <c r="U95" s="47"/>
      <c r="V95" s="48"/>
      <c r="W95" s="49"/>
      <c r="X95">
        <v>1</v>
      </c>
      <c r="AA95" s="27" t="s">
        <v>28</v>
      </c>
      <c r="AB95" s="47"/>
      <c r="AC95" s="48"/>
      <c r="AD95" s="49"/>
      <c r="AE95">
        <v>1</v>
      </c>
    </row>
    <row r="96" spans="2:44" ht="30" customHeight="1" x14ac:dyDescent="0.25">
      <c r="X96" s="9"/>
    </row>
    <row r="97" spans="3:43" ht="5.0999999999999996" customHeight="1" x14ac:dyDescent="0.25">
      <c r="X97" s="9"/>
    </row>
    <row r="98" spans="3:43" ht="5.0999999999999996" customHeight="1" x14ac:dyDescent="0.25">
      <c r="X98" s="9"/>
    </row>
    <row r="99" spans="3:43" ht="15" customHeight="1" x14ac:dyDescent="0.25">
      <c r="C99" s="101" t="s">
        <v>112</v>
      </c>
      <c r="D99" s="102"/>
      <c r="E99" s="102"/>
      <c r="F99" s="102"/>
      <c r="G99" s="102"/>
      <c r="H99" s="102"/>
      <c r="I99" s="102"/>
      <c r="J99" s="102"/>
      <c r="K99" s="102"/>
      <c r="L99" s="103"/>
      <c r="X99" s="9"/>
    </row>
    <row r="100" spans="3:43" ht="5.0999999999999996" customHeight="1" x14ac:dyDescent="0.25">
      <c r="X100" s="9"/>
    </row>
    <row r="101" spans="3:43" ht="15" customHeight="1" x14ac:dyDescent="0.25">
      <c r="C101" s="141" t="s">
        <v>149</v>
      </c>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row>
    <row r="102" spans="3:43" ht="5.0999999999999996" customHeight="1" x14ac:dyDescent="0.25">
      <c r="X102" s="9"/>
    </row>
    <row r="103" spans="3:43" x14ac:dyDescent="0.25">
      <c r="C103" s="50" t="s">
        <v>62</v>
      </c>
      <c r="D103" s="51"/>
      <c r="E103" s="51"/>
      <c r="F103" s="51"/>
      <c r="G103" s="51"/>
      <c r="H103" s="51"/>
      <c r="I103" s="51"/>
      <c r="J103" s="51"/>
      <c r="K103" s="51"/>
      <c r="L103" s="52"/>
      <c r="M103" s="7"/>
      <c r="N103" s="138" t="s">
        <v>23</v>
      </c>
      <c r="O103" s="139"/>
      <c r="P103" s="140"/>
      <c r="U103" s="47" t="s">
        <v>23</v>
      </c>
      <c r="V103" s="48"/>
      <c r="W103" s="49"/>
      <c r="X103" s="9"/>
      <c r="AB103" s="47" t="s">
        <v>24</v>
      </c>
      <c r="AC103" s="48"/>
      <c r="AD103" s="49"/>
    </row>
    <row r="104" spans="3:43" x14ac:dyDescent="0.25">
      <c r="C104" s="50" t="s">
        <v>63</v>
      </c>
      <c r="D104" s="51"/>
      <c r="E104" s="51"/>
      <c r="F104" s="51"/>
      <c r="G104" s="51"/>
      <c r="H104" s="51"/>
      <c r="I104" s="51"/>
      <c r="J104" s="51"/>
      <c r="K104" s="51"/>
      <c r="L104" s="52"/>
      <c r="M104" s="27" t="s">
        <v>28</v>
      </c>
      <c r="N104" s="47" t="s">
        <v>23</v>
      </c>
      <c r="O104" s="48"/>
      <c r="P104" s="49"/>
      <c r="Q104">
        <v>1</v>
      </c>
      <c r="R104" s="29"/>
      <c r="S104" s="29">
        <v>1</v>
      </c>
      <c r="T104" s="27" t="s">
        <v>28</v>
      </c>
      <c r="U104" s="47" t="s">
        <v>24</v>
      </c>
      <c r="V104" s="48"/>
      <c r="W104" s="49"/>
      <c r="X104">
        <v>1</v>
      </c>
      <c r="Y104" s="29"/>
      <c r="Z104" s="29">
        <v>0</v>
      </c>
      <c r="AA104" s="27" t="s">
        <v>28</v>
      </c>
      <c r="AB104" s="47"/>
      <c r="AC104" s="48"/>
      <c r="AD104" s="49"/>
      <c r="AE104">
        <v>1</v>
      </c>
      <c r="AF104" s="29"/>
      <c r="AG104" s="29">
        <v>0</v>
      </c>
      <c r="AN104" s="28"/>
    </row>
    <row r="105" spans="3:43" ht="5.0999999999999996" customHeight="1" x14ac:dyDescent="0.25">
      <c r="R105" s="29"/>
      <c r="S105" s="29"/>
      <c r="X105" s="9"/>
      <c r="Y105" s="29"/>
      <c r="Z105" s="29"/>
      <c r="AF105" s="29"/>
      <c r="AG105" s="29"/>
    </row>
    <row r="106" spans="3:43" x14ac:dyDescent="0.25">
      <c r="C106" s="50" t="s">
        <v>64</v>
      </c>
      <c r="D106" s="51"/>
      <c r="E106" s="51"/>
      <c r="F106" s="51"/>
      <c r="G106" s="51"/>
      <c r="H106" s="51"/>
      <c r="I106" s="51"/>
      <c r="J106" s="51"/>
      <c r="K106" s="51"/>
      <c r="L106" s="52"/>
      <c r="M106" s="27" t="s">
        <v>188</v>
      </c>
      <c r="N106" s="47"/>
      <c r="O106" s="48"/>
      <c r="P106" s="49"/>
      <c r="Q106">
        <v>2</v>
      </c>
      <c r="R106" s="29">
        <v>0</v>
      </c>
      <c r="S106" s="29">
        <v>0</v>
      </c>
      <c r="T106" s="27" t="s">
        <v>188</v>
      </c>
      <c r="U106" s="47" t="s">
        <v>24</v>
      </c>
      <c r="V106" s="48"/>
      <c r="W106" s="49"/>
      <c r="X106">
        <v>2</v>
      </c>
      <c r="Y106" s="29">
        <v>0</v>
      </c>
      <c r="Z106" s="29">
        <v>1</v>
      </c>
      <c r="AA106" s="27" t="s">
        <v>188</v>
      </c>
      <c r="AB106" s="47" t="s">
        <v>24</v>
      </c>
      <c r="AC106" s="48"/>
      <c r="AD106" s="49"/>
      <c r="AE106">
        <v>2</v>
      </c>
      <c r="AF106" s="29">
        <v>0</v>
      </c>
      <c r="AG106" s="29">
        <v>1</v>
      </c>
      <c r="AH106" s="18" t="s">
        <v>188</v>
      </c>
    </row>
    <row r="107" spans="3:43" x14ac:dyDescent="0.25">
      <c r="C107" s="50" t="s">
        <v>65</v>
      </c>
      <c r="D107" s="51"/>
      <c r="E107" s="51"/>
      <c r="F107" s="51"/>
      <c r="G107" s="51"/>
      <c r="H107" s="51"/>
      <c r="I107" s="51"/>
      <c r="J107" s="51"/>
      <c r="K107" s="51"/>
      <c r="L107" s="52"/>
      <c r="M107" s="27" t="s">
        <v>188</v>
      </c>
      <c r="N107" s="47" t="s">
        <v>23</v>
      </c>
      <c r="O107" s="48"/>
      <c r="P107" s="49"/>
      <c r="Q107">
        <v>2</v>
      </c>
      <c r="R107" s="29">
        <v>1</v>
      </c>
      <c r="S107" s="29">
        <v>1</v>
      </c>
      <c r="T107" s="27" t="s">
        <v>188</v>
      </c>
      <c r="U107" s="47" t="s">
        <v>24</v>
      </c>
      <c r="V107" s="48"/>
      <c r="W107" s="49"/>
      <c r="X107">
        <v>2</v>
      </c>
      <c r="Y107" s="29">
        <v>0</v>
      </c>
      <c r="Z107" s="29">
        <v>1</v>
      </c>
      <c r="AA107" s="27" t="s">
        <v>188</v>
      </c>
      <c r="AB107" s="47" t="s">
        <v>24</v>
      </c>
      <c r="AC107" s="48"/>
      <c r="AD107" s="49"/>
      <c r="AE107">
        <v>2</v>
      </c>
      <c r="AF107" s="29">
        <v>0</v>
      </c>
      <c r="AG107" s="29">
        <v>1</v>
      </c>
      <c r="AH107" s="18" t="s">
        <v>188</v>
      </c>
    </row>
    <row r="108" spans="3:43" x14ac:dyDescent="0.25">
      <c r="X108" s="9"/>
    </row>
    <row r="109" spans="3:43" x14ac:dyDescent="0.25">
      <c r="C109" s="101" t="s">
        <v>113</v>
      </c>
      <c r="D109" s="102"/>
      <c r="E109" s="102"/>
      <c r="F109" s="102"/>
      <c r="G109" s="102"/>
      <c r="H109" s="102"/>
      <c r="I109" s="102"/>
      <c r="J109" s="102"/>
      <c r="K109" s="102"/>
      <c r="L109" s="103"/>
      <c r="Q109" s="29">
        <v>1</v>
      </c>
      <c r="R109" s="29"/>
      <c r="S109" s="29"/>
      <c r="T109" s="29"/>
      <c r="U109" s="29"/>
      <c r="V109" s="29"/>
      <c r="W109" s="29"/>
      <c r="X109" s="29">
        <v>1</v>
      </c>
      <c r="Y109" s="29"/>
      <c r="Z109" s="29"/>
      <c r="AA109" s="29"/>
      <c r="AB109" s="29"/>
      <c r="AC109" s="29"/>
      <c r="AD109" s="29"/>
      <c r="AE109" s="29">
        <v>1</v>
      </c>
    </row>
    <row r="110" spans="3:43" ht="5.0999999999999996" customHeight="1" x14ac:dyDescent="0.25">
      <c r="X110" s="9"/>
    </row>
    <row r="111" spans="3:43" x14ac:dyDescent="0.25">
      <c r="C111" s="137" t="s">
        <v>114</v>
      </c>
      <c r="D111" s="51"/>
      <c r="E111" s="51"/>
      <c r="F111" s="51"/>
      <c r="G111" s="51"/>
      <c r="H111" s="51"/>
      <c r="I111" s="51"/>
      <c r="J111" s="51"/>
      <c r="K111" s="51"/>
      <c r="L111" s="52"/>
      <c r="X111" s="9"/>
    </row>
    <row r="112" spans="3:43" x14ac:dyDescent="0.25">
      <c r="C112" s="131" t="s">
        <v>99</v>
      </c>
      <c r="D112" s="125"/>
      <c r="E112" s="125"/>
      <c r="F112" s="125"/>
      <c r="G112" s="125"/>
      <c r="H112" s="125"/>
      <c r="I112" s="125"/>
      <c r="J112" s="125"/>
      <c r="K112" s="125"/>
      <c r="L112" s="126"/>
      <c r="M112" s="27" t="s">
        <v>28</v>
      </c>
      <c r="N112" s="47" t="s">
        <v>23</v>
      </c>
      <c r="O112" s="48"/>
      <c r="P112" s="49"/>
      <c r="Q112">
        <v>1</v>
      </c>
      <c r="S112" s="29">
        <v>1</v>
      </c>
      <c r="T112" s="27" t="s">
        <v>188</v>
      </c>
      <c r="U112" s="47" t="s">
        <v>23</v>
      </c>
      <c r="V112" s="48"/>
      <c r="W112" s="49"/>
      <c r="X112">
        <v>2</v>
      </c>
      <c r="Z112" s="29">
        <v>1</v>
      </c>
      <c r="AA112" s="27" t="s">
        <v>188</v>
      </c>
      <c r="AB112" s="47" t="s">
        <v>172</v>
      </c>
      <c r="AC112" s="48"/>
      <c r="AD112" s="49"/>
      <c r="AE112">
        <v>2</v>
      </c>
      <c r="AG112" s="29">
        <v>0</v>
      </c>
    </row>
    <row r="113" spans="3:33" x14ac:dyDescent="0.25">
      <c r="C113" s="131" t="s">
        <v>100</v>
      </c>
      <c r="D113" s="125"/>
      <c r="E113" s="125"/>
      <c r="F113" s="125"/>
      <c r="G113" s="125"/>
      <c r="H113" s="125"/>
      <c r="I113" s="125"/>
      <c r="J113" s="125"/>
      <c r="K113" s="125"/>
      <c r="L113" s="126"/>
      <c r="M113" s="27" t="s">
        <v>28</v>
      </c>
      <c r="N113" s="47" t="s">
        <v>23</v>
      </c>
      <c r="O113" s="48"/>
      <c r="P113" s="49"/>
      <c r="Q113">
        <v>1</v>
      </c>
      <c r="S113" s="29">
        <v>1</v>
      </c>
      <c r="T113" s="27" t="s">
        <v>188</v>
      </c>
      <c r="U113" s="47" t="s">
        <v>23</v>
      </c>
      <c r="V113" s="48"/>
      <c r="W113" s="49"/>
      <c r="X113">
        <v>2</v>
      </c>
      <c r="Z113" s="29">
        <v>1</v>
      </c>
      <c r="AA113" s="27" t="s">
        <v>188</v>
      </c>
      <c r="AB113" s="47" t="s">
        <v>172</v>
      </c>
      <c r="AC113" s="48"/>
      <c r="AD113" s="49"/>
      <c r="AE113">
        <v>2</v>
      </c>
      <c r="AG113" s="29">
        <v>0</v>
      </c>
    </row>
    <row r="114" spans="3:33" x14ac:dyDescent="0.25">
      <c r="C114" s="131" t="s">
        <v>101</v>
      </c>
      <c r="D114" s="125"/>
      <c r="E114" s="125"/>
      <c r="F114" s="125"/>
      <c r="G114" s="125"/>
      <c r="H114" s="125"/>
      <c r="I114" s="125"/>
      <c r="J114" s="125"/>
      <c r="K114" s="125"/>
      <c r="L114" s="126"/>
      <c r="M114" s="27" t="s">
        <v>28</v>
      </c>
      <c r="N114" s="47" t="s">
        <v>23</v>
      </c>
      <c r="O114" s="48"/>
      <c r="P114" s="49"/>
      <c r="Q114">
        <v>1</v>
      </c>
      <c r="S114" s="29">
        <v>1</v>
      </c>
      <c r="T114" s="27" t="s">
        <v>188</v>
      </c>
      <c r="U114" s="47" t="s">
        <v>23</v>
      </c>
      <c r="V114" s="48"/>
      <c r="W114" s="49"/>
      <c r="X114">
        <v>2</v>
      </c>
      <c r="Z114" s="29">
        <v>1</v>
      </c>
      <c r="AA114" s="27" t="s">
        <v>188</v>
      </c>
      <c r="AB114" s="47" t="s">
        <v>172</v>
      </c>
      <c r="AC114" s="48"/>
      <c r="AD114" s="49"/>
      <c r="AE114">
        <v>2</v>
      </c>
      <c r="AG114" s="29">
        <v>0</v>
      </c>
    </row>
    <row r="115" spans="3:33" x14ac:dyDescent="0.25">
      <c r="C115" s="131" t="s">
        <v>102</v>
      </c>
      <c r="D115" s="125"/>
      <c r="E115" s="125"/>
      <c r="F115" s="125"/>
      <c r="G115" s="125"/>
      <c r="H115" s="125"/>
      <c r="I115" s="125"/>
      <c r="J115" s="125"/>
      <c r="K115" s="125"/>
      <c r="L115" s="126"/>
      <c r="M115" s="27" t="s">
        <v>28</v>
      </c>
      <c r="N115" s="47" t="s">
        <v>23</v>
      </c>
      <c r="O115" s="48"/>
      <c r="P115" s="49"/>
      <c r="Q115">
        <v>1</v>
      </c>
      <c r="S115" s="29">
        <v>1</v>
      </c>
      <c r="T115" s="27" t="s">
        <v>188</v>
      </c>
      <c r="U115" s="47"/>
      <c r="V115" s="48"/>
      <c r="W115" s="49"/>
      <c r="X115">
        <v>2</v>
      </c>
      <c r="Z115" s="29">
        <v>0</v>
      </c>
      <c r="AA115" s="27" t="s">
        <v>188</v>
      </c>
      <c r="AB115" s="47"/>
      <c r="AC115" s="48"/>
      <c r="AD115" s="49"/>
      <c r="AE115">
        <v>2</v>
      </c>
      <c r="AG115" s="29">
        <v>0</v>
      </c>
    </row>
    <row r="116" spans="3:33" x14ac:dyDescent="0.25">
      <c r="C116" s="131" t="s">
        <v>103</v>
      </c>
      <c r="D116" s="125"/>
      <c r="E116" s="125"/>
      <c r="F116" s="125"/>
      <c r="G116" s="125"/>
      <c r="H116" s="125"/>
      <c r="I116" s="125"/>
      <c r="J116" s="125"/>
      <c r="K116" s="125"/>
      <c r="L116" s="126"/>
      <c r="M116" s="27" t="s">
        <v>28</v>
      </c>
      <c r="N116" s="47" t="s">
        <v>23</v>
      </c>
      <c r="O116" s="48"/>
      <c r="P116" s="49"/>
      <c r="Q116">
        <v>1</v>
      </c>
      <c r="S116" s="29">
        <v>1</v>
      </c>
      <c r="T116" s="27" t="s">
        <v>188</v>
      </c>
      <c r="U116" s="47" t="s">
        <v>23</v>
      </c>
      <c r="V116" s="48"/>
      <c r="W116" s="49"/>
      <c r="X116">
        <v>2</v>
      </c>
      <c r="Z116" s="29">
        <v>1</v>
      </c>
      <c r="AA116" s="27" t="s">
        <v>188</v>
      </c>
      <c r="AB116" s="47"/>
      <c r="AC116" s="48"/>
      <c r="AD116" s="49"/>
      <c r="AE116">
        <v>2</v>
      </c>
      <c r="AG116" s="29">
        <v>0</v>
      </c>
    </row>
    <row r="117" spans="3:33" x14ac:dyDescent="0.25">
      <c r="C117" s="131" t="s">
        <v>104</v>
      </c>
      <c r="D117" s="125"/>
      <c r="E117" s="125"/>
      <c r="F117" s="125"/>
      <c r="G117" s="125"/>
      <c r="H117" s="125"/>
      <c r="I117" s="125"/>
      <c r="J117" s="125"/>
      <c r="K117" s="125"/>
      <c r="L117" s="126"/>
      <c r="M117" s="27" t="s">
        <v>28</v>
      </c>
      <c r="N117" s="47" t="s">
        <v>23</v>
      </c>
      <c r="O117" s="48"/>
      <c r="P117" s="49"/>
      <c r="Q117">
        <v>1</v>
      </c>
      <c r="S117" s="29">
        <v>1</v>
      </c>
      <c r="T117" s="27" t="s">
        <v>188</v>
      </c>
      <c r="U117" s="47" t="s">
        <v>23</v>
      </c>
      <c r="V117" s="48"/>
      <c r="W117" s="49"/>
      <c r="X117">
        <v>2</v>
      </c>
      <c r="Z117" s="29">
        <v>1</v>
      </c>
      <c r="AA117" s="27" t="s">
        <v>188</v>
      </c>
      <c r="AB117" s="47"/>
      <c r="AC117" s="48"/>
      <c r="AD117" s="49"/>
      <c r="AE117">
        <v>2</v>
      </c>
      <c r="AG117" s="29">
        <v>0</v>
      </c>
    </row>
    <row r="118" spans="3:33" x14ac:dyDescent="0.25">
      <c r="C118" s="131" t="s">
        <v>105</v>
      </c>
      <c r="D118" s="125"/>
      <c r="E118" s="125"/>
      <c r="F118" s="125"/>
      <c r="G118" s="125"/>
      <c r="H118" s="125"/>
      <c r="I118" s="125"/>
      <c r="J118" s="125"/>
      <c r="K118" s="125"/>
      <c r="L118" s="126"/>
      <c r="M118" s="27" t="s">
        <v>28</v>
      </c>
      <c r="N118" s="47" t="s">
        <v>23</v>
      </c>
      <c r="O118" s="48"/>
      <c r="P118" s="49"/>
      <c r="Q118">
        <v>1</v>
      </c>
      <c r="S118" s="29">
        <v>1</v>
      </c>
      <c r="T118" s="27" t="s">
        <v>188</v>
      </c>
      <c r="U118" s="47" t="s">
        <v>23</v>
      </c>
      <c r="V118" s="48"/>
      <c r="W118" s="49"/>
      <c r="X118">
        <v>2</v>
      </c>
      <c r="Z118" s="29">
        <v>1</v>
      </c>
      <c r="AA118" s="27" t="s">
        <v>188</v>
      </c>
      <c r="AB118" s="47"/>
      <c r="AC118" s="48"/>
      <c r="AD118" s="49"/>
      <c r="AE118">
        <v>2</v>
      </c>
      <c r="AG118" s="29">
        <v>0</v>
      </c>
    </row>
    <row r="119" spans="3:33" x14ac:dyDescent="0.25">
      <c r="C119" s="131" t="s">
        <v>106</v>
      </c>
      <c r="D119" s="125"/>
      <c r="E119" s="125"/>
      <c r="F119" s="125"/>
      <c r="G119" s="125"/>
      <c r="H119" s="125"/>
      <c r="I119" s="125"/>
      <c r="J119" s="125"/>
      <c r="K119" s="125"/>
      <c r="L119" s="126"/>
      <c r="M119" s="27" t="s">
        <v>28</v>
      </c>
      <c r="N119" s="47" t="s">
        <v>23</v>
      </c>
      <c r="O119" s="48"/>
      <c r="P119" s="49"/>
      <c r="Q119">
        <v>1</v>
      </c>
      <c r="S119" s="29">
        <v>1</v>
      </c>
      <c r="T119" s="27" t="s">
        <v>188</v>
      </c>
      <c r="U119" s="47" t="s">
        <v>23</v>
      </c>
      <c r="V119" s="48"/>
      <c r="W119" s="49"/>
      <c r="X119">
        <v>2</v>
      </c>
      <c r="Z119" s="29">
        <v>1</v>
      </c>
      <c r="AA119" s="27" t="s">
        <v>188</v>
      </c>
      <c r="AB119" s="47"/>
      <c r="AC119" s="48"/>
      <c r="AD119" s="49"/>
      <c r="AE119">
        <v>2</v>
      </c>
      <c r="AG119" s="29">
        <v>0</v>
      </c>
    </row>
    <row r="120" spans="3:33" x14ac:dyDescent="0.25">
      <c r="C120" s="131" t="s">
        <v>107</v>
      </c>
      <c r="D120" s="125"/>
      <c r="E120" s="125"/>
      <c r="F120" s="125"/>
      <c r="G120" s="125"/>
      <c r="H120" s="125"/>
      <c r="I120" s="125"/>
      <c r="J120" s="125"/>
      <c r="K120" s="125"/>
      <c r="L120" s="126"/>
      <c r="M120" s="27" t="s">
        <v>28</v>
      </c>
      <c r="N120" s="47" t="s">
        <v>23</v>
      </c>
      <c r="O120" s="48"/>
      <c r="P120" s="49"/>
      <c r="Q120">
        <v>1</v>
      </c>
      <c r="S120" s="29">
        <v>1</v>
      </c>
      <c r="T120" s="27" t="s">
        <v>188</v>
      </c>
      <c r="U120" s="47" t="s">
        <v>23</v>
      </c>
      <c r="V120" s="48"/>
      <c r="W120" s="49"/>
      <c r="X120">
        <v>2</v>
      </c>
      <c r="Z120" s="29">
        <v>1</v>
      </c>
      <c r="AA120" s="27" t="s">
        <v>188</v>
      </c>
      <c r="AB120" s="47"/>
      <c r="AC120" s="48"/>
      <c r="AD120" s="49"/>
      <c r="AE120">
        <v>2</v>
      </c>
      <c r="AG120" s="29">
        <v>0</v>
      </c>
    </row>
    <row r="121" spans="3:33" x14ac:dyDescent="0.25">
      <c r="C121" s="131" t="s">
        <v>108</v>
      </c>
      <c r="D121" s="125"/>
      <c r="E121" s="125"/>
      <c r="F121" s="125"/>
      <c r="G121" s="125"/>
      <c r="H121" s="125"/>
      <c r="I121" s="125"/>
      <c r="J121" s="125"/>
      <c r="K121" s="125"/>
      <c r="L121" s="126"/>
      <c r="M121" s="27" t="s">
        <v>28</v>
      </c>
      <c r="N121" s="47" t="s">
        <v>23</v>
      </c>
      <c r="O121" s="48"/>
      <c r="P121" s="49"/>
      <c r="Q121">
        <v>1</v>
      </c>
      <c r="S121" s="29">
        <v>1</v>
      </c>
      <c r="T121" s="27" t="s">
        <v>188</v>
      </c>
      <c r="U121" s="47" t="s">
        <v>23</v>
      </c>
      <c r="V121" s="48"/>
      <c r="W121" s="49"/>
      <c r="X121">
        <v>2</v>
      </c>
      <c r="Z121" s="29">
        <v>1</v>
      </c>
      <c r="AA121" s="27" t="s">
        <v>188</v>
      </c>
      <c r="AB121" s="47"/>
      <c r="AC121" s="48"/>
      <c r="AD121" s="49"/>
      <c r="AE121">
        <v>2</v>
      </c>
      <c r="AG121" s="29">
        <v>0</v>
      </c>
    </row>
    <row r="122" spans="3:33" x14ac:dyDescent="0.25">
      <c r="C122" s="137" t="s">
        <v>115</v>
      </c>
      <c r="D122" s="51"/>
      <c r="E122" s="51"/>
      <c r="F122" s="51"/>
      <c r="G122" s="51"/>
      <c r="H122" s="51"/>
      <c r="I122" s="51"/>
      <c r="J122" s="51"/>
      <c r="K122" s="51"/>
      <c r="L122" s="52"/>
      <c r="N122" s="11"/>
      <c r="O122" s="11"/>
      <c r="P122" s="11"/>
      <c r="U122" s="11"/>
      <c r="V122" s="11"/>
      <c r="W122" s="11"/>
      <c r="X122" s="9"/>
      <c r="AB122" s="11"/>
      <c r="AC122" s="11"/>
      <c r="AD122" s="11"/>
    </row>
    <row r="123" spans="3:33" x14ac:dyDescent="0.25">
      <c r="C123" s="131" t="s">
        <v>40</v>
      </c>
      <c r="D123" s="125"/>
      <c r="E123" s="125"/>
      <c r="F123" s="125"/>
      <c r="G123" s="125"/>
      <c r="H123" s="125"/>
      <c r="I123" s="125"/>
      <c r="J123" s="125"/>
      <c r="K123" s="125"/>
      <c r="L123" s="126"/>
      <c r="N123" s="47">
        <v>1</v>
      </c>
      <c r="O123" s="48"/>
      <c r="P123" s="49"/>
      <c r="U123" s="47">
        <v>2</v>
      </c>
      <c r="V123" s="48"/>
      <c r="W123" s="49"/>
      <c r="X123" s="9"/>
      <c r="AB123" s="47"/>
      <c r="AC123" s="48"/>
      <c r="AD123" s="49"/>
    </row>
    <row r="124" spans="3:33" x14ac:dyDescent="0.25">
      <c r="C124" s="131" t="s">
        <v>41</v>
      </c>
      <c r="D124" s="125"/>
      <c r="E124" s="125"/>
      <c r="F124" s="125"/>
      <c r="G124" s="125"/>
      <c r="H124" s="125"/>
      <c r="I124" s="125"/>
      <c r="J124" s="125"/>
      <c r="K124" s="125"/>
      <c r="L124" s="126"/>
      <c r="N124" s="47">
        <v>1</v>
      </c>
      <c r="O124" s="48"/>
      <c r="P124" s="49"/>
      <c r="U124" s="47">
        <v>2</v>
      </c>
      <c r="V124" s="48"/>
      <c r="W124" s="49"/>
      <c r="X124" s="9"/>
      <c r="AB124" s="47"/>
      <c r="AC124" s="48"/>
      <c r="AD124" s="49"/>
    </row>
    <row r="125" spans="3:33" x14ac:dyDescent="0.25">
      <c r="C125" s="137" t="s">
        <v>116</v>
      </c>
      <c r="D125" s="51"/>
      <c r="E125" s="51"/>
      <c r="F125" s="51"/>
      <c r="G125" s="51"/>
      <c r="H125" s="51"/>
      <c r="I125" s="51"/>
      <c r="J125" s="51"/>
      <c r="K125" s="51"/>
      <c r="L125" s="52"/>
      <c r="N125" s="11"/>
      <c r="O125" s="11"/>
      <c r="P125" s="11"/>
      <c r="U125" s="11"/>
      <c r="V125" s="11"/>
      <c r="W125" s="11"/>
      <c r="X125" s="9"/>
      <c r="AB125" s="11"/>
      <c r="AC125" s="11"/>
      <c r="AD125" s="11"/>
    </row>
    <row r="126" spans="3:33" x14ac:dyDescent="0.25">
      <c r="C126" s="131" t="s">
        <v>49</v>
      </c>
      <c r="D126" s="125"/>
      <c r="E126" s="125"/>
      <c r="F126" s="125"/>
      <c r="G126" s="125"/>
      <c r="H126" s="125"/>
      <c r="I126" s="125"/>
      <c r="J126" s="125"/>
      <c r="K126" s="125"/>
      <c r="L126" s="126"/>
      <c r="N126" s="47">
        <v>2</v>
      </c>
      <c r="O126" s="48"/>
      <c r="P126" s="49"/>
      <c r="U126" s="47">
        <v>2</v>
      </c>
      <c r="V126" s="48"/>
      <c r="W126" s="49"/>
      <c r="X126" s="9"/>
      <c r="AB126" s="47"/>
      <c r="AC126" s="48"/>
      <c r="AD126" s="49"/>
    </row>
    <row r="127" spans="3:33" x14ac:dyDescent="0.25">
      <c r="C127" s="131" t="s">
        <v>50</v>
      </c>
      <c r="D127" s="125"/>
      <c r="E127" s="125"/>
      <c r="F127" s="125"/>
      <c r="G127" s="125"/>
      <c r="H127" s="125"/>
      <c r="I127" s="125"/>
      <c r="J127" s="125"/>
      <c r="K127" s="125"/>
      <c r="L127" s="126"/>
      <c r="N127" s="47">
        <v>2</v>
      </c>
      <c r="O127" s="48"/>
      <c r="P127" s="49"/>
      <c r="U127" s="47"/>
      <c r="V127" s="48"/>
      <c r="W127" s="49"/>
      <c r="X127" s="9"/>
      <c r="AB127" s="47"/>
      <c r="AC127" s="48"/>
      <c r="AD127" s="49"/>
    </row>
    <row r="128" spans="3:33" x14ac:dyDescent="0.25">
      <c r="C128" s="131" t="s">
        <v>51</v>
      </c>
      <c r="D128" s="125"/>
      <c r="E128" s="125"/>
      <c r="F128" s="125"/>
      <c r="G128" s="125"/>
      <c r="H128" s="125"/>
      <c r="I128" s="125"/>
      <c r="J128" s="125"/>
      <c r="K128" s="125"/>
      <c r="L128" s="126"/>
      <c r="N128" s="47">
        <v>3</v>
      </c>
      <c r="O128" s="48"/>
      <c r="P128" s="49"/>
      <c r="U128" s="47"/>
      <c r="V128" s="48"/>
      <c r="W128" s="49"/>
      <c r="X128" s="9"/>
      <c r="AB128" s="47"/>
      <c r="AC128" s="48"/>
      <c r="AD128" s="49"/>
    </row>
    <row r="129" spans="3:30" x14ac:dyDescent="0.25">
      <c r="C129" s="131" t="s">
        <v>52</v>
      </c>
      <c r="D129" s="125"/>
      <c r="E129" s="125"/>
      <c r="F129" s="125"/>
      <c r="G129" s="125"/>
      <c r="H129" s="125"/>
      <c r="I129" s="125"/>
      <c r="J129" s="125"/>
      <c r="K129" s="125"/>
      <c r="L129" s="126"/>
      <c r="N129" s="47">
        <v>4</v>
      </c>
      <c r="O129" s="48"/>
      <c r="P129" s="49"/>
      <c r="U129" s="47"/>
      <c r="V129" s="48"/>
      <c r="W129" s="49"/>
      <c r="X129" s="9"/>
      <c r="AB129" s="47"/>
      <c r="AC129" s="48"/>
      <c r="AD129" s="49"/>
    </row>
    <row r="130" spans="3:30" x14ac:dyDescent="0.25">
      <c r="C130" s="131" t="s">
        <v>53</v>
      </c>
      <c r="D130" s="125"/>
      <c r="E130" s="125"/>
      <c r="F130" s="125"/>
      <c r="G130" s="125"/>
      <c r="H130" s="125"/>
      <c r="I130" s="125"/>
      <c r="J130" s="125"/>
      <c r="K130" s="125"/>
      <c r="L130" s="126"/>
      <c r="N130" s="47">
        <v>5</v>
      </c>
      <c r="O130" s="48"/>
      <c r="P130" s="49"/>
      <c r="U130" s="47"/>
      <c r="V130" s="48"/>
      <c r="W130" s="49"/>
      <c r="X130" s="9"/>
      <c r="AB130" s="47"/>
      <c r="AC130" s="48"/>
      <c r="AD130" s="49"/>
    </row>
    <row r="131" spans="3:30" x14ac:dyDescent="0.25">
      <c r="C131" s="131" t="s">
        <v>42</v>
      </c>
      <c r="D131" s="125"/>
      <c r="E131" s="125"/>
      <c r="F131" s="125"/>
      <c r="G131" s="125"/>
      <c r="H131" s="125"/>
      <c r="I131" s="125"/>
      <c r="J131" s="125"/>
      <c r="K131" s="125"/>
      <c r="L131" s="126"/>
      <c r="N131" s="11"/>
      <c r="O131" s="11"/>
      <c r="P131" s="11"/>
      <c r="U131" s="11"/>
      <c r="V131" s="11"/>
      <c r="W131" s="11"/>
      <c r="X131" s="9"/>
      <c r="AB131" s="11"/>
      <c r="AC131" s="11"/>
      <c r="AD131" s="11"/>
    </row>
    <row r="132" spans="3:30" x14ac:dyDescent="0.25">
      <c r="C132" s="131" t="s">
        <v>43</v>
      </c>
      <c r="D132" s="125"/>
      <c r="E132" s="125"/>
      <c r="F132" s="125"/>
      <c r="G132" s="125"/>
      <c r="H132" s="125"/>
      <c r="I132" s="125"/>
      <c r="J132" s="125"/>
      <c r="K132" s="125"/>
      <c r="L132" s="126"/>
      <c r="N132" s="47">
        <v>6</v>
      </c>
      <c r="O132" s="48"/>
      <c r="P132" s="49"/>
      <c r="U132" s="47"/>
      <c r="V132" s="48"/>
      <c r="W132" s="49"/>
      <c r="X132" s="9"/>
      <c r="AB132" s="47"/>
      <c r="AC132" s="48"/>
      <c r="AD132" s="49"/>
    </row>
    <row r="133" spans="3:30" x14ac:dyDescent="0.25">
      <c r="C133" s="131" t="s">
        <v>44</v>
      </c>
      <c r="D133" s="125"/>
      <c r="E133" s="125"/>
      <c r="F133" s="125"/>
      <c r="G133" s="125"/>
      <c r="H133" s="125"/>
      <c r="I133" s="125"/>
      <c r="J133" s="125"/>
      <c r="K133" s="125"/>
      <c r="L133" s="126"/>
      <c r="N133" s="47">
        <v>7</v>
      </c>
      <c r="O133" s="48"/>
      <c r="P133" s="49"/>
      <c r="U133" s="47"/>
      <c r="V133" s="48"/>
      <c r="W133" s="49"/>
      <c r="X133" s="9"/>
      <c r="AB133" s="47"/>
      <c r="AC133" s="48"/>
      <c r="AD133" s="49"/>
    </row>
    <row r="134" spans="3:30" x14ac:dyDescent="0.25">
      <c r="C134" s="137" t="s">
        <v>117</v>
      </c>
      <c r="D134" s="51"/>
      <c r="E134" s="51"/>
      <c r="F134" s="51"/>
      <c r="G134" s="51"/>
      <c r="H134" s="51"/>
      <c r="I134" s="51"/>
      <c r="J134" s="51"/>
      <c r="K134" s="51"/>
      <c r="L134" s="52"/>
      <c r="N134" s="11"/>
      <c r="O134" s="11"/>
      <c r="P134" s="11"/>
      <c r="U134" s="11"/>
      <c r="V134" s="11"/>
      <c r="W134" s="11"/>
      <c r="X134" s="9"/>
      <c r="AB134" s="11"/>
      <c r="AC134" s="11"/>
      <c r="AD134" s="11"/>
    </row>
    <row r="135" spans="3:30" x14ac:dyDescent="0.25">
      <c r="C135" s="131" t="s">
        <v>54</v>
      </c>
      <c r="D135" s="125"/>
      <c r="E135" s="125"/>
      <c r="F135" s="125"/>
      <c r="G135" s="125"/>
      <c r="H135" s="125"/>
      <c r="I135" s="125"/>
      <c r="J135" s="125"/>
      <c r="K135" s="125"/>
      <c r="L135" s="126"/>
      <c r="N135" s="47">
        <v>8</v>
      </c>
      <c r="O135" s="48"/>
      <c r="P135" s="49"/>
      <c r="U135" s="47"/>
      <c r="V135" s="48"/>
      <c r="W135" s="49"/>
      <c r="X135" s="9"/>
      <c r="AB135" s="47"/>
      <c r="AC135" s="48"/>
      <c r="AD135" s="49"/>
    </row>
    <row r="136" spans="3:30" x14ac:dyDescent="0.25">
      <c r="C136" s="131" t="s">
        <v>55</v>
      </c>
      <c r="D136" s="125"/>
      <c r="E136" s="125"/>
      <c r="F136" s="125"/>
      <c r="G136" s="125"/>
      <c r="H136" s="125"/>
      <c r="I136" s="125"/>
      <c r="J136" s="125"/>
      <c r="K136" s="125"/>
      <c r="L136" s="126"/>
      <c r="N136" s="47">
        <v>9</v>
      </c>
      <c r="O136" s="48"/>
      <c r="P136" s="49"/>
      <c r="U136" s="47"/>
      <c r="V136" s="48"/>
      <c r="W136" s="49"/>
      <c r="X136" s="9"/>
      <c r="AB136" s="47"/>
      <c r="AC136" s="48"/>
      <c r="AD136" s="49"/>
    </row>
    <row r="137" spans="3:30" x14ac:dyDescent="0.25">
      <c r="C137" s="131" t="s">
        <v>56</v>
      </c>
      <c r="D137" s="125"/>
      <c r="E137" s="125"/>
      <c r="F137" s="125"/>
      <c r="G137" s="125"/>
      <c r="H137" s="125"/>
      <c r="I137" s="125"/>
      <c r="J137" s="125"/>
      <c r="K137" s="125"/>
      <c r="L137" s="126"/>
      <c r="N137" s="47">
        <v>10</v>
      </c>
      <c r="O137" s="48"/>
      <c r="P137" s="49"/>
      <c r="U137" s="47"/>
      <c r="V137" s="48"/>
      <c r="W137" s="49"/>
      <c r="X137" s="9"/>
      <c r="AB137" s="47"/>
      <c r="AC137" s="48"/>
      <c r="AD137" s="49"/>
    </row>
    <row r="138" spans="3:30" x14ac:dyDescent="0.25">
      <c r="C138" s="131" t="s">
        <v>57</v>
      </c>
      <c r="D138" s="125"/>
      <c r="E138" s="125"/>
      <c r="F138" s="125"/>
      <c r="G138" s="125"/>
      <c r="H138" s="125"/>
      <c r="I138" s="125"/>
      <c r="J138" s="125"/>
      <c r="K138" s="125"/>
      <c r="L138" s="126"/>
      <c r="N138" s="47">
        <v>9</v>
      </c>
      <c r="O138" s="48"/>
      <c r="P138" s="49"/>
      <c r="U138" s="47"/>
      <c r="V138" s="48"/>
      <c r="W138" s="49"/>
      <c r="X138" s="9"/>
      <c r="AB138" s="47"/>
      <c r="AC138" s="48"/>
      <c r="AD138" s="49"/>
    </row>
    <row r="139" spans="3:30" x14ac:dyDescent="0.25">
      <c r="C139" s="131" t="s">
        <v>58</v>
      </c>
      <c r="D139" s="125"/>
      <c r="E139" s="125"/>
      <c r="F139" s="125"/>
      <c r="G139" s="125"/>
      <c r="H139" s="125"/>
      <c r="I139" s="125"/>
      <c r="J139" s="125"/>
      <c r="K139" s="125"/>
      <c r="L139" s="126"/>
      <c r="N139" s="47">
        <v>8</v>
      </c>
      <c r="O139" s="48"/>
      <c r="P139" s="49"/>
      <c r="U139" s="47"/>
      <c r="V139" s="48"/>
      <c r="W139" s="49"/>
      <c r="X139" s="9"/>
      <c r="AB139" s="47"/>
      <c r="AC139" s="48"/>
      <c r="AD139" s="49"/>
    </row>
    <row r="140" spans="3:30" x14ac:dyDescent="0.25">
      <c r="C140" s="131" t="s">
        <v>59</v>
      </c>
      <c r="D140" s="125"/>
      <c r="E140" s="125"/>
      <c r="F140" s="125"/>
      <c r="G140" s="125"/>
      <c r="H140" s="125"/>
      <c r="I140" s="125"/>
      <c r="J140" s="125"/>
      <c r="K140" s="125"/>
      <c r="L140" s="126"/>
      <c r="N140" s="47">
        <v>7</v>
      </c>
      <c r="O140" s="48"/>
      <c r="P140" s="49"/>
      <c r="U140" s="47"/>
      <c r="V140" s="48"/>
      <c r="W140" s="49"/>
      <c r="X140" s="9"/>
      <c r="AB140" s="47"/>
      <c r="AC140" s="48"/>
      <c r="AD140" s="49"/>
    </row>
    <row r="141" spans="3:30" x14ac:dyDescent="0.25">
      <c r="C141" s="131" t="s">
        <v>60</v>
      </c>
      <c r="D141" s="125"/>
      <c r="E141" s="125"/>
      <c r="F141" s="125"/>
      <c r="G141" s="125"/>
      <c r="H141" s="125"/>
      <c r="I141" s="125"/>
      <c r="J141" s="125"/>
      <c r="K141" s="125"/>
      <c r="L141" s="126"/>
      <c r="N141" s="47">
        <v>6</v>
      </c>
      <c r="O141" s="48"/>
      <c r="P141" s="49"/>
      <c r="U141" s="47"/>
      <c r="V141" s="48"/>
      <c r="W141" s="49"/>
      <c r="X141" s="9"/>
      <c r="AB141" s="47"/>
      <c r="AC141" s="48"/>
      <c r="AD141" s="49"/>
    </row>
    <row r="142" spans="3:30" x14ac:dyDescent="0.25">
      <c r="C142" s="131" t="s">
        <v>61</v>
      </c>
      <c r="D142" s="125"/>
      <c r="E142" s="125"/>
      <c r="F142" s="125"/>
      <c r="G142" s="125"/>
      <c r="H142" s="125"/>
      <c r="I142" s="125"/>
      <c r="J142" s="125"/>
      <c r="K142" s="125"/>
      <c r="L142" s="126"/>
      <c r="N142" s="47">
        <v>5</v>
      </c>
      <c r="O142" s="48"/>
      <c r="P142" s="49"/>
      <c r="U142" s="47"/>
      <c r="V142" s="48"/>
      <c r="W142" s="49"/>
      <c r="X142" s="9"/>
      <c r="AB142" s="47"/>
      <c r="AC142" s="48"/>
      <c r="AD142" s="49"/>
    </row>
    <row r="143" spans="3:30" x14ac:dyDescent="0.25">
      <c r="C143" s="131" t="s">
        <v>45</v>
      </c>
      <c r="D143" s="125"/>
      <c r="E143" s="125"/>
      <c r="F143" s="125"/>
      <c r="G143" s="125"/>
      <c r="H143" s="125"/>
      <c r="I143" s="125"/>
      <c r="J143" s="125"/>
      <c r="K143" s="125"/>
      <c r="L143" s="126"/>
      <c r="N143" s="11"/>
      <c r="O143" s="11"/>
      <c r="P143" s="11"/>
      <c r="U143" s="11"/>
      <c r="V143" s="11"/>
      <c r="W143" s="11"/>
      <c r="X143" s="9"/>
      <c r="AB143" s="11"/>
      <c r="AC143" s="11"/>
      <c r="AD143" s="11"/>
    </row>
    <row r="144" spans="3:30" x14ac:dyDescent="0.25">
      <c r="C144" s="131" t="s">
        <v>46</v>
      </c>
      <c r="D144" s="125"/>
      <c r="E144" s="125"/>
      <c r="F144" s="125"/>
      <c r="G144" s="125"/>
      <c r="H144" s="125"/>
      <c r="I144" s="125"/>
      <c r="J144" s="125"/>
      <c r="K144" s="125"/>
      <c r="L144" s="126"/>
      <c r="N144" s="47">
        <v>4</v>
      </c>
      <c r="O144" s="48"/>
      <c r="P144" s="49"/>
      <c r="U144" s="47"/>
      <c r="V144" s="48"/>
      <c r="W144" s="49"/>
      <c r="X144" s="9"/>
      <c r="AB144" s="47"/>
      <c r="AC144" s="48"/>
      <c r="AD144" s="49"/>
    </row>
    <row r="145" spans="3:43" x14ac:dyDescent="0.25">
      <c r="C145" s="131" t="s">
        <v>47</v>
      </c>
      <c r="D145" s="125"/>
      <c r="E145" s="125"/>
      <c r="F145" s="125"/>
      <c r="G145" s="125"/>
      <c r="H145" s="125"/>
      <c r="I145" s="125"/>
      <c r="J145" s="125"/>
      <c r="K145" s="125"/>
      <c r="L145" s="126"/>
      <c r="N145" s="47">
        <v>3</v>
      </c>
      <c r="O145" s="48"/>
      <c r="P145" s="49"/>
      <c r="U145" s="47"/>
      <c r="V145" s="48"/>
      <c r="W145" s="49"/>
      <c r="X145" s="9"/>
      <c r="AB145" s="47"/>
      <c r="AC145" s="48"/>
      <c r="AD145" s="49"/>
    </row>
    <row r="146" spans="3:43" x14ac:dyDescent="0.25">
      <c r="C146" s="131" t="s">
        <v>42</v>
      </c>
      <c r="D146" s="125"/>
      <c r="E146" s="125"/>
      <c r="F146" s="125"/>
      <c r="G146" s="125"/>
      <c r="H146" s="125"/>
      <c r="I146" s="125"/>
      <c r="J146" s="125"/>
      <c r="K146" s="125"/>
      <c r="L146" s="126"/>
      <c r="N146" s="11"/>
      <c r="O146" s="11"/>
      <c r="P146" s="11"/>
      <c r="U146" s="11"/>
      <c r="V146" s="11"/>
      <c r="W146" s="11"/>
      <c r="X146" s="9"/>
      <c r="AB146" s="11"/>
      <c r="AC146" s="11"/>
      <c r="AD146" s="11"/>
    </row>
    <row r="147" spans="3:43" x14ac:dyDescent="0.25">
      <c r="C147" s="132" t="s">
        <v>48</v>
      </c>
      <c r="D147" s="133"/>
      <c r="E147" s="133"/>
      <c r="F147" s="133"/>
      <c r="G147" s="133"/>
      <c r="H147" s="133"/>
      <c r="I147" s="133"/>
      <c r="J147" s="133"/>
      <c r="K147" s="133"/>
      <c r="L147" s="134"/>
      <c r="N147" s="47">
        <v>2</v>
      </c>
      <c r="O147" s="48"/>
      <c r="P147" s="49"/>
      <c r="U147" s="47"/>
      <c r="V147" s="48"/>
      <c r="W147" s="49"/>
      <c r="X147" s="9"/>
      <c r="AB147" s="47"/>
      <c r="AC147" s="48"/>
      <c r="AD147" s="49"/>
    </row>
    <row r="148" spans="3:43" x14ac:dyDescent="0.25">
      <c r="C148" s="8"/>
      <c r="W148" s="9"/>
    </row>
    <row r="149" spans="3:43" x14ac:dyDescent="0.25">
      <c r="C149" s="135" t="s">
        <v>118</v>
      </c>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42"/>
      <c r="AF149" s="42"/>
      <c r="AG149" s="42"/>
      <c r="AH149" s="42"/>
      <c r="AI149" s="42"/>
      <c r="AJ149" s="42"/>
      <c r="AK149" s="42"/>
      <c r="AL149" s="42"/>
      <c r="AM149" s="42"/>
      <c r="AN149" s="42"/>
      <c r="AO149" s="42"/>
      <c r="AP149" s="42"/>
      <c r="AQ149" s="42"/>
    </row>
    <row r="150" spans="3:43" ht="5.0999999999999996" customHeight="1" x14ac:dyDescent="0.25">
      <c r="C150" s="8"/>
      <c r="W150" s="9"/>
    </row>
    <row r="151" spans="3:43" s="17" customFormat="1" ht="60" customHeight="1" x14ac:dyDescent="0.25">
      <c r="C151" s="129" t="s">
        <v>148</v>
      </c>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row>
    <row r="152" spans="3:43" ht="5.0999999999999996" customHeight="1" x14ac:dyDescent="0.25">
      <c r="C152" s="8"/>
      <c r="W152" s="9"/>
    </row>
    <row r="153" spans="3:43" x14ac:dyDescent="0.25">
      <c r="C153" s="50" t="s">
        <v>119</v>
      </c>
      <c r="D153" s="51"/>
      <c r="E153" s="51"/>
      <c r="F153" s="51"/>
      <c r="G153" s="51"/>
      <c r="H153" s="51"/>
      <c r="I153" s="51"/>
      <c r="J153" s="51"/>
      <c r="K153" s="51"/>
      <c r="L153" s="52"/>
      <c r="N153" s="56" t="s">
        <v>98</v>
      </c>
      <c r="O153" s="57"/>
      <c r="P153" s="57"/>
      <c r="Q153" s="57"/>
      <c r="R153" s="57"/>
      <c r="S153" s="57"/>
      <c r="T153" s="57"/>
      <c r="U153" s="57"/>
      <c r="V153" s="57"/>
      <c r="W153" s="57"/>
      <c r="X153" s="57"/>
      <c r="Y153" s="57"/>
      <c r="Z153" s="57"/>
      <c r="AA153" s="57"/>
      <c r="AB153" s="58"/>
    </row>
    <row r="154" spans="3:43" x14ac:dyDescent="0.25">
      <c r="C154" s="50" t="s">
        <v>66</v>
      </c>
      <c r="D154" s="51"/>
      <c r="E154" s="51"/>
      <c r="F154" s="51"/>
      <c r="G154" s="51"/>
      <c r="H154" s="51"/>
      <c r="I154" s="51"/>
      <c r="J154" s="51"/>
      <c r="K154" s="51"/>
      <c r="L154" s="52"/>
      <c r="N154" s="56" t="s">
        <v>121</v>
      </c>
      <c r="O154" s="57"/>
      <c r="P154" s="57"/>
      <c r="Q154" s="57"/>
      <c r="R154" s="57"/>
      <c r="S154" s="57"/>
      <c r="T154" s="57"/>
      <c r="U154" s="57"/>
      <c r="V154" s="57"/>
      <c r="W154" s="57"/>
      <c r="X154" s="57"/>
      <c r="Y154" s="57"/>
      <c r="Z154" s="57"/>
      <c r="AA154" s="57"/>
      <c r="AB154" s="58"/>
    </row>
    <row r="155" spans="3:43" x14ac:dyDescent="0.25">
      <c r="C155" s="50" t="s">
        <v>67</v>
      </c>
      <c r="D155" s="51"/>
      <c r="E155" s="51"/>
      <c r="F155" s="51"/>
      <c r="G155" s="51"/>
      <c r="H155" s="51"/>
      <c r="I155" s="51"/>
      <c r="J155" s="51"/>
      <c r="K155" s="51"/>
      <c r="L155" s="52"/>
      <c r="N155" s="47"/>
      <c r="O155" s="49"/>
      <c r="W155" s="9"/>
    </row>
    <row r="156" spans="3:43" ht="5.0999999999999996" customHeight="1" x14ac:dyDescent="0.25">
      <c r="C156" s="8"/>
      <c r="W156" s="9"/>
    </row>
    <row r="157" spans="3:43" x14ac:dyDescent="0.25">
      <c r="C157" s="50" t="s">
        <v>124</v>
      </c>
      <c r="D157" s="51"/>
      <c r="E157" s="51"/>
      <c r="F157" s="51"/>
      <c r="G157" s="51"/>
      <c r="H157" s="51"/>
      <c r="I157" s="51"/>
      <c r="J157" s="51"/>
      <c r="K157" s="51"/>
      <c r="L157" s="52"/>
      <c r="N157" s="56" t="s">
        <v>135</v>
      </c>
      <c r="O157" s="57"/>
      <c r="P157" s="57"/>
      <c r="Q157" s="57"/>
      <c r="R157" s="57"/>
      <c r="S157" s="57"/>
      <c r="T157" s="57"/>
      <c r="U157" s="57"/>
      <c r="V157" s="57"/>
      <c r="W157" s="57"/>
      <c r="X157" s="57"/>
      <c r="Y157" s="57"/>
      <c r="Z157" s="57"/>
      <c r="AA157" s="57"/>
      <c r="AB157" s="58"/>
    </row>
    <row r="158" spans="3:43" x14ac:dyDescent="0.25">
      <c r="C158" s="50" t="s">
        <v>66</v>
      </c>
      <c r="D158" s="51"/>
      <c r="E158" s="51"/>
      <c r="F158" s="51"/>
      <c r="G158" s="51"/>
      <c r="H158" s="51"/>
      <c r="I158" s="51"/>
      <c r="J158" s="51"/>
      <c r="K158" s="51"/>
      <c r="L158" s="52"/>
      <c r="N158" s="56" t="s">
        <v>120</v>
      </c>
      <c r="O158" s="57"/>
      <c r="P158" s="57"/>
      <c r="Q158" s="57"/>
      <c r="R158" s="57"/>
      <c r="S158" s="57"/>
      <c r="T158" s="57"/>
      <c r="U158" s="57"/>
      <c r="V158" s="57"/>
      <c r="W158" s="57"/>
      <c r="X158" s="57"/>
      <c r="Y158" s="57"/>
      <c r="Z158" s="57"/>
      <c r="AA158" s="57"/>
      <c r="AB158" s="58"/>
    </row>
    <row r="159" spans="3:43" x14ac:dyDescent="0.25">
      <c r="C159" s="50" t="s">
        <v>67</v>
      </c>
      <c r="D159" s="51"/>
      <c r="E159" s="51"/>
      <c r="F159" s="51"/>
      <c r="G159" s="51"/>
      <c r="H159" s="51"/>
      <c r="I159" s="51"/>
      <c r="J159" s="51"/>
      <c r="K159" s="51"/>
      <c r="L159" s="52"/>
      <c r="N159" s="47"/>
      <c r="O159" s="49"/>
      <c r="W159" s="9"/>
    </row>
    <row r="160" spans="3:43" ht="5.0999999999999996" customHeight="1" x14ac:dyDescent="0.25">
      <c r="C160" s="8"/>
    </row>
    <row r="161" spans="3:28" x14ac:dyDescent="0.25">
      <c r="C161" s="50" t="s">
        <v>125</v>
      </c>
      <c r="D161" s="51"/>
      <c r="E161" s="51"/>
      <c r="F161" s="51"/>
      <c r="G161" s="51"/>
      <c r="H161" s="51"/>
      <c r="I161" s="51"/>
      <c r="J161" s="51"/>
      <c r="K161" s="51"/>
      <c r="L161" s="52"/>
      <c r="N161" s="56" t="s">
        <v>136</v>
      </c>
      <c r="O161" s="57"/>
      <c r="P161" s="57"/>
      <c r="Q161" s="57"/>
      <c r="R161" s="57"/>
      <c r="S161" s="57"/>
      <c r="T161" s="57"/>
      <c r="U161" s="57"/>
      <c r="V161" s="57"/>
      <c r="W161" s="57"/>
      <c r="X161" s="57"/>
      <c r="Y161" s="57"/>
      <c r="Z161" s="57"/>
      <c r="AA161" s="57"/>
      <c r="AB161" s="58"/>
    </row>
    <row r="162" spans="3:28" x14ac:dyDescent="0.25">
      <c r="C162" s="50" t="s">
        <v>66</v>
      </c>
      <c r="D162" s="51"/>
      <c r="E162" s="51"/>
      <c r="F162" s="51"/>
      <c r="G162" s="51"/>
      <c r="H162" s="51"/>
      <c r="I162" s="51"/>
      <c r="J162" s="51"/>
      <c r="K162" s="51"/>
      <c r="L162" s="52"/>
      <c r="N162" s="56" t="s">
        <v>123</v>
      </c>
      <c r="O162" s="57"/>
      <c r="P162" s="57"/>
      <c r="Q162" s="57"/>
      <c r="R162" s="57"/>
      <c r="S162" s="57"/>
      <c r="T162" s="57"/>
      <c r="U162" s="57"/>
      <c r="V162" s="57"/>
      <c r="W162" s="57"/>
      <c r="X162" s="57"/>
      <c r="Y162" s="57"/>
      <c r="Z162" s="57"/>
      <c r="AA162" s="57"/>
      <c r="AB162" s="58"/>
    </row>
    <row r="163" spans="3:28" x14ac:dyDescent="0.25">
      <c r="C163" s="50" t="s">
        <v>67</v>
      </c>
      <c r="D163" s="51"/>
      <c r="E163" s="51"/>
      <c r="F163" s="51"/>
      <c r="G163" s="51"/>
      <c r="H163" s="51"/>
      <c r="I163" s="51"/>
      <c r="J163" s="51"/>
      <c r="K163" s="51"/>
      <c r="L163" s="52"/>
      <c r="N163" s="47"/>
      <c r="O163" s="49"/>
      <c r="W163" s="9"/>
    </row>
    <row r="164" spans="3:28" ht="5.0999999999999996" customHeight="1" x14ac:dyDescent="0.25">
      <c r="C164" s="8"/>
    </row>
    <row r="165" spans="3:28" x14ac:dyDescent="0.25">
      <c r="C165" s="50" t="s">
        <v>126</v>
      </c>
      <c r="D165" s="51"/>
      <c r="E165" s="51"/>
      <c r="F165" s="51"/>
      <c r="G165" s="51"/>
      <c r="H165" s="51"/>
      <c r="I165" s="51"/>
      <c r="J165" s="51"/>
      <c r="K165" s="51"/>
      <c r="L165" s="52"/>
      <c r="N165" s="56" t="s">
        <v>137</v>
      </c>
      <c r="O165" s="57"/>
      <c r="P165" s="57"/>
      <c r="Q165" s="57"/>
      <c r="R165" s="57"/>
      <c r="S165" s="57"/>
      <c r="T165" s="57"/>
      <c r="U165" s="57"/>
      <c r="V165" s="57"/>
      <c r="W165" s="57"/>
      <c r="X165" s="57"/>
      <c r="Y165" s="57"/>
      <c r="Z165" s="57"/>
      <c r="AA165" s="57"/>
      <c r="AB165" s="58"/>
    </row>
    <row r="166" spans="3:28" x14ac:dyDescent="0.25">
      <c r="C166" s="50" t="s">
        <v>66</v>
      </c>
      <c r="D166" s="51"/>
      <c r="E166" s="51"/>
      <c r="F166" s="51"/>
      <c r="G166" s="51"/>
      <c r="H166" s="51"/>
      <c r="I166" s="51"/>
      <c r="J166" s="51"/>
      <c r="K166" s="51"/>
      <c r="L166" s="52"/>
      <c r="N166" s="56"/>
      <c r="O166" s="57"/>
      <c r="P166" s="57"/>
      <c r="Q166" s="57"/>
      <c r="R166" s="57"/>
      <c r="S166" s="57"/>
      <c r="T166" s="57"/>
      <c r="U166" s="57"/>
      <c r="V166" s="57"/>
      <c r="W166" s="57"/>
      <c r="X166" s="57"/>
      <c r="Y166" s="57"/>
      <c r="Z166" s="57"/>
      <c r="AA166" s="57"/>
      <c r="AB166" s="58"/>
    </row>
    <row r="167" spans="3:28" x14ac:dyDescent="0.25">
      <c r="C167" s="50" t="s">
        <v>67</v>
      </c>
      <c r="D167" s="51"/>
      <c r="E167" s="51"/>
      <c r="F167" s="51"/>
      <c r="G167" s="51"/>
      <c r="H167" s="51"/>
      <c r="I167" s="51"/>
      <c r="J167" s="51"/>
      <c r="K167" s="51"/>
      <c r="L167" s="52"/>
      <c r="N167" s="47"/>
      <c r="O167" s="49"/>
      <c r="W167" s="9"/>
    </row>
    <row r="168" spans="3:28" ht="5.0999999999999996" customHeight="1" x14ac:dyDescent="0.25">
      <c r="C168" s="8"/>
    </row>
    <row r="169" spans="3:28" x14ac:dyDescent="0.25">
      <c r="C169" s="50" t="s">
        <v>127</v>
      </c>
      <c r="D169" s="51"/>
      <c r="E169" s="51"/>
      <c r="F169" s="51"/>
      <c r="G169" s="51"/>
      <c r="H169" s="51"/>
      <c r="I169" s="51"/>
      <c r="J169" s="51"/>
      <c r="K169" s="51"/>
      <c r="L169" s="52"/>
      <c r="N169" s="56" t="s">
        <v>138</v>
      </c>
      <c r="O169" s="57"/>
      <c r="P169" s="57"/>
      <c r="Q169" s="57"/>
      <c r="R169" s="57"/>
      <c r="S169" s="57"/>
      <c r="T169" s="57"/>
      <c r="U169" s="57"/>
      <c r="V169" s="57"/>
      <c r="W169" s="57"/>
      <c r="X169" s="57"/>
      <c r="Y169" s="57"/>
      <c r="Z169" s="57"/>
      <c r="AA169" s="57"/>
      <c r="AB169" s="58"/>
    </row>
    <row r="170" spans="3:28" x14ac:dyDescent="0.25">
      <c r="C170" s="50" t="s">
        <v>66</v>
      </c>
      <c r="D170" s="51"/>
      <c r="E170" s="51"/>
      <c r="F170" s="51"/>
      <c r="G170" s="51"/>
      <c r="H170" s="51"/>
      <c r="I170" s="51"/>
      <c r="J170" s="51"/>
      <c r="K170" s="51"/>
      <c r="L170" s="52"/>
      <c r="N170" s="56"/>
      <c r="O170" s="57"/>
      <c r="P170" s="57"/>
      <c r="Q170" s="57"/>
      <c r="R170" s="57"/>
      <c r="S170" s="57"/>
      <c r="T170" s="57"/>
      <c r="U170" s="57"/>
      <c r="V170" s="57"/>
      <c r="W170" s="57"/>
      <c r="X170" s="57"/>
      <c r="Y170" s="57"/>
      <c r="Z170" s="57"/>
      <c r="AA170" s="57"/>
      <c r="AB170" s="58"/>
    </row>
    <row r="171" spans="3:28" x14ac:dyDescent="0.25">
      <c r="C171" s="50" t="s">
        <v>67</v>
      </c>
      <c r="D171" s="51"/>
      <c r="E171" s="51"/>
      <c r="F171" s="51"/>
      <c r="G171" s="51"/>
      <c r="H171" s="51"/>
      <c r="I171" s="51"/>
      <c r="J171" s="51"/>
      <c r="K171" s="51"/>
      <c r="L171" s="52"/>
      <c r="N171" s="47"/>
      <c r="O171" s="49"/>
      <c r="W171" s="9"/>
    </row>
    <row r="172" spans="3:28" ht="5.0999999999999996" customHeight="1" x14ac:dyDescent="0.25">
      <c r="C172" s="8"/>
    </row>
    <row r="173" spans="3:28" x14ac:dyDescent="0.25">
      <c r="C173" s="50" t="s">
        <v>128</v>
      </c>
      <c r="D173" s="51"/>
      <c r="E173" s="51"/>
      <c r="F173" s="51"/>
      <c r="G173" s="51"/>
      <c r="H173" s="51"/>
      <c r="I173" s="51"/>
      <c r="J173" s="51"/>
      <c r="K173" s="51"/>
      <c r="L173" s="52"/>
      <c r="N173" s="56" t="s">
        <v>139</v>
      </c>
      <c r="O173" s="57"/>
      <c r="P173" s="57"/>
      <c r="Q173" s="57"/>
      <c r="R173" s="57"/>
      <c r="S173" s="57"/>
      <c r="T173" s="57"/>
      <c r="U173" s="57"/>
      <c r="V173" s="57"/>
      <c r="W173" s="57"/>
      <c r="X173" s="57"/>
      <c r="Y173" s="57"/>
      <c r="Z173" s="57"/>
      <c r="AA173" s="57"/>
      <c r="AB173" s="58"/>
    </row>
    <row r="174" spans="3:28" x14ac:dyDescent="0.25">
      <c r="C174" s="50" t="s">
        <v>66</v>
      </c>
      <c r="D174" s="51"/>
      <c r="E174" s="51"/>
      <c r="F174" s="51"/>
      <c r="G174" s="51"/>
      <c r="H174" s="51"/>
      <c r="I174" s="51"/>
      <c r="J174" s="51"/>
      <c r="K174" s="51"/>
      <c r="L174" s="52"/>
      <c r="N174" s="56"/>
      <c r="O174" s="57"/>
      <c r="P174" s="57"/>
      <c r="Q174" s="57"/>
      <c r="R174" s="57"/>
      <c r="S174" s="57"/>
      <c r="T174" s="57"/>
      <c r="U174" s="57"/>
      <c r="V174" s="57"/>
      <c r="W174" s="57"/>
      <c r="X174" s="57"/>
      <c r="Y174" s="57"/>
      <c r="Z174" s="57"/>
      <c r="AA174" s="57"/>
      <c r="AB174" s="58"/>
    </row>
    <row r="175" spans="3:28" x14ac:dyDescent="0.25">
      <c r="C175" s="50" t="s">
        <v>67</v>
      </c>
      <c r="D175" s="51"/>
      <c r="E175" s="51"/>
      <c r="F175" s="51"/>
      <c r="G175" s="51"/>
      <c r="H175" s="51"/>
      <c r="I175" s="51"/>
      <c r="J175" s="51"/>
      <c r="K175" s="51"/>
      <c r="L175" s="52"/>
      <c r="N175" s="47"/>
      <c r="O175" s="49"/>
      <c r="W175" s="9"/>
    </row>
    <row r="176" spans="3:28" ht="5.0999999999999996" customHeight="1" x14ac:dyDescent="0.25">
      <c r="C176" s="8"/>
    </row>
    <row r="177" spans="3:28" x14ac:dyDescent="0.25">
      <c r="C177" s="50" t="s">
        <v>129</v>
      </c>
      <c r="D177" s="51"/>
      <c r="E177" s="51"/>
      <c r="F177" s="51"/>
      <c r="G177" s="51"/>
      <c r="H177" s="51"/>
      <c r="I177" s="51"/>
      <c r="J177" s="51"/>
      <c r="K177" s="51"/>
      <c r="L177" s="52"/>
      <c r="N177" s="56" t="s">
        <v>140</v>
      </c>
      <c r="O177" s="57"/>
      <c r="P177" s="57"/>
      <c r="Q177" s="57"/>
      <c r="R177" s="57"/>
      <c r="S177" s="57"/>
      <c r="T177" s="57"/>
      <c r="U177" s="57"/>
      <c r="V177" s="57"/>
      <c r="W177" s="57"/>
      <c r="X177" s="57"/>
      <c r="Y177" s="57"/>
      <c r="Z177" s="57"/>
      <c r="AA177" s="57"/>
      <c r="AB177" s="58"/>
    </row>
    <row r="178" spans="3:28" x14ac:dyDescent="0.25">
      <c r="C178" s="50" t="s">
        <v>66</v>
      </c>
      <c r="D178" s="51"/>
      <c r="E178" s="51"/>
      <c r="F178" s="51"/>
      <c r="G178" s="51"/>
      <c r="H178" s="51"/>
      <c r="I178" s="51"/>
      <c r="J178" s="51"/>
      <c r="K178" s="51"/>
      <c r="L178" s="52"/>
      <c r="N178" s="56"/>
      <c r="O178" s="57"/>
      <c r="P178" s="57"/>
      <c r="Q178" s="57"/>
      <c r="R178" s="57"/>
      <c r="S178" s="57"/>
      <c r="T178" s="57"/>
      <c r="U178" s="57"/>
      <c r="V178" s="57"/>
      <c r="W178" s="57"/>
      <c r="X178" s="57"/>
      <c r="Y178" s="57"/>
      <c r="Z178" s="57"/>
      <c r="AA178" s="57"/>
      <c r="AB178" s="58"/>
    </row>
    <row r="179" spans="3:28" x14ac:dyDescent="0.25">
      <c r="C179" s="50" t="s">
        <v>67</v>
      </c>
      <c r="D179" s="51"/>
      <c r="E179" s="51"/>
      <c r="F179" s="51"/>
      <c r="G179" s="51"/>
      <c r="H179" s="51"/>
      <c r="I179" s="51"/>
      <c r="J179" s="51"/>
      <c r="K179" s="51"/>
      <c r="L179" s="52"/>
      <c r="N179" s="47"/>
      <c r="O179" s="49"/>
      <c r="W179" s="9"/>
    </row>
    <row r="180" spans="3:28" ht="5.0999999999999996" customHeight="1" x14ac:dyDescent="0.25">
      <c r="C180" s="8"/>
      <c r="W180" s="9"/>
    </row>
    <row r="181" spans="3:28" x14ac:dyDescent="0.25">
      <c r="C181" s="50" t="s">
        <v>130</v>
      </c>
      <c r="D181" s="51"/>
      <c r="E181" s="51"/>
      <c r="F181" s="51"/>
      <c r="G181" s="51"/>
      <c r="H181" s="51"/>
      <c r="I181" s="51"/>
      <c r="J181" s="51"/>
      <c r="K181" s="51"/>
      <c r="L181" s="52"/>
      <c r="N181" s="56" t="s">
        <v>141</v>
      </c>
      <c r="O181" s="57"/>
      <c r="P181" s="57"/>
      <c r="Q181" s="57"/>
      <c r="R181" s="57"/>
      <c r="S181" s="57"/>
      <c r="T181" s="57"/>
      <c r="U181" s="57"/>
      <c r="V181" s="57"/>
      <c r="W181" s="57"/>
      <c r="X181" s="57"/>
      <c r="Y181" s="57"/>
      <c r="Z181" s="57"/>
      <c r="AA181" s="57"/>
      <c r="AB181" s="58"/>
    </row>
    <row r="182" spans="3:28" x14ac:dyDescent="0.25">
      <c r="C182" s="50" t="s">
        <v>66</v>
      </c>
      <c r="D182" s="51"/>
      <c r="E182" s="51"/>
      <c r="F182" s="51"/>
      <c r="G182" s="51"/>
      <c r="H182" s="51"/>
      <c r="I182" s="51"/>
      <c r="J182" s="51"/>
      <c r="K182" s="51"/>
      <c r="L182" s="52"/>
      <c r="N182" s="56" t="s">
        <v>122</v>
      </c>
      <c r="O182" s="57"/>
      <c r="P182" s="57"/>
      <c r="Q182" s="57"/>
      <c r="R182" s="57"/>
      <c r="S182" s="57"/>
      <c r="T182" s="57"/>
      <c r="U182" s="57"/>
      <c r="V182" s="57"/>
      <c r="W182" s="57"/>
      <c r="X182" s="57"/>
      <c r="Y182" s="57"/>
      <c r="Z182" s="57"/>
      <c r="AA182" s="57"/>
      <c r="AB182" s="58"/>
    </row>
    <row r="183" spans="3:28" x14ac:dyDescent="0.25">
      <c r="C183" s="50" t="s">
        <v>67</v>
      </c>
      <c r="D183" s="51"/>
      <c r="E183" s="51"/>
      <c r="F183" s="51"/>
      <c r="G183" s="51"/>
      <c r="H183" s="51"/>
      <c r="I183" s="51"/>
      <c r="J183" s="51"/>
      <c r="K183" s="51"/>
      <c r="L183" s="52"/>
      <c r="N183" s="47"/>
      <c r="O183" s="49"/>
      <c r="W183" s="9"/>
    </row>
    <row r="184" spans="3:28" ht="5.0999999999999996" customHeight="1" x14ac:dyDescent="0.25">
      <c r="C184" s="8"/>
    </row>
    <row r="185" spans="3:28" x14ac:dyDescent="0.25">
      <c r="C185" s="50" t="s">
        <v>131</v>
      </c>
      <c r="D185" s="51"/>
      <c r="E185" s="51"/>
      <c r="F185" s="51"/>
      <c r="G185" s="51"/>
      <c r="H185" s="51"/>
      <c r="I185" s="51"/>
      <c r="J185" s="51"/>
      <c r="K185" s="51"/>
      <c r="L185" s="52"/>
      <c r="N185" s="56" t="s">
        <v>142</v>
      </c>
      <c r="O185" s="57"/>
      <c r="P185" s="57"/>
      <c r="Q185" s="57"/>
      <c r="R185" s="57"/>
      <c r="S185" s="57"/>
      <c r="T185" s="57"/>
      <c r="U185" s="57"/>
      <c r="V185" s="57"/>
      <c r="W185" s="57"/>
      <c r="X185" s="57"/>
      <c r="Y185" s="57"/>
      <c r="Z185" s="57"/>
      <c r="AA185" s="57"/>
      <c r="AB185" s="58"/>
    </row>
    <row r="186" spans="3:28" x14ac:dyDescent="0.25">
      <c r="C186" s="50" t="s">
        <v>66</v>
      </c>
      <c r="D186" s="51"/>
      <c r="E186" s="51"/>
      <c r="F186" s="51"/>
      <c r="G186" s="51"/>
      <c r="H186" s="51"/>
      <c r="I186" s="51"/>
      <c r="J186" s="51"/>
      <c r="K186" s="51"/>
      <c r="L186" s="52"/>
      <c r="N186" s="56"/>
      <c r="O186" s="57"/>
      <c r="P186" s="57"/>
      <c r="Q186" s="57"/>
      <c r="R186" s="57"/>
      <c r="S186" s="57"/>
      <c r="T186" s="57"/>
      <c r="U186" s="57"/>
      <c r="V186" s="57"/>
      <c r="W186" s="57"/>
      <c r="X186" s="57"/>
      <c r="Y186" s="57"/>
      <c r="Z186" s="57"/>
      <c r="AA186" s="57"/>
      <c r="AB186" s="58"/>
    </row>
    <row r="187" spans="3:28" x14ac:dyDescent="0.25">
      <c r="C187" s="50" t="s">
        <v>67</v>
      </c>
      <c r="D187" s="51"/>
      <c r="E187" s="51"/>
      <c r="F187" s="51"/>
      <c r="G187" s="51"/>
      <c r="H187" s="51"/>
      <c r="I187" s="51"/>
      <c r="J187" s="51"/>
      <c r="K187" s="51"/>
      <c r="L187" s="52"/>
      <c r="N187" s="47"/>
      <c r="O187" s="49"/>
      <c r="W187" s="9"/>
    </row>
    <row r="188" spans="3:28" ht="5.0999999999999996" customHeight="1" x14ac:dyDescent="0.25">
      <c r="C188" s="8"/>
    </row>
    <row r="189" spans="3:28" x14ac:dyDescent="0.25">
      <c r="C189" s="50" t="s">
        <v>132</v>
      </c>
      <c r="D189" s="51"/>
      <c r="E189" s="51"/>
      <c r="F189" s="51"/>
      <c r="G189" s="51"/>
      <c r="H189" s="51"/>
      <c r="I189" s="51"/>
      <c r="J189" s="51"/>
      <c r="K189" s="51"/>
      <c r="L189" s="52"/>
      <c r="N189" s="56" t="s">
        <v>143</v>
      </c>
      <c r="O189" s="57"/>
      <c r="P189" s="57"/>
      <c r="Q189" s="57"/>
      <c r="R189" s="57"/>
      <c r="S189" s="57"/>
      <c r="T189" s="57"/>
      <c r="U189" s="57"/>
      <c r="V189" s="57"/>
      <c r="W189" s="57"/>
      <c r="X189" s="57"/>
      <c r="Y189" s="57"/>
      <c r="Z189" s="57"/>
      <c r="AA189" s="57"/>
      <c r="AB189" s="58"/>
    </row>
    <row r="190" spans="3:28" x14ac:dyDescent="0.25">
      <c r="C190" s="50" t="s">
        <v>66</v>
      </c>
      <c r="D190" s="51"/>
      <c r="E190" s="51"/>
      <c r="F190" s="51"/>
      <c r="G190" s="51"/>
      <c r="H190" s="51"/>
      <c r="I190" s="51"/>
      <c r="J190" s="51"/>
      <c r="K190" s="51"/>
      <c r="L190" s="52"/>
      <c r="N190" s="56"/>
      <c r="O190" s="57"/>
      <c r="P190" s="57"/>
      <c r="Q190" s="57"/>
      <c r="R190" s="57"/>
      <c r="S190" s="57"/>
      <c r="T190" s="57"/>
      <c r="U190" s="57"/>
      <c r="V190" s="57"/>
      <c r="W190" s="57"/>
      <c r="X190" s="57"/>
      <c r="Y190" s="57"/>
      <c r="Z190" s="57"/>
      <c r="AA190" s="57"/>
      <c r="AB190" s="58"/>
    </row>
    <row r="191" spans="3:28" x14ac:dyDescent="0.25">
      <c r="C191" s="50" t="s">
        <v>67</v>
      </c>
      <c r="D191" s="51"/>
      <c r="E191" s="51"/>
      <c r="F191" s="51"/>
      <c r="G191" s="51"/>
      <c r="H191" s="51"/>
      <c r="I191" s="51"/>
      <c r="J191" s="51"/>
      <c r="K191" s="51"/>
      <c r="L191" s="52"/>
      <c r="N191" s="47"/>
      <c r="O191" s="49"/>
      <c r="W191" s="9"/>
    </row>
    <row r="192" spans="3:28" ht="5.0999999999999996" customHeight="1" x14ac:dyDescent="0.25">
      <c r="C192" s="8"/>
    </row>
    <row r="193" spans="3:43" x14ac:dyDescent="0.25">
      <c r="C193" s="50" t="s">
        <v>133</v>
      </c>
      <c r="D193" s="51"/>
      <c r="E193" s="51"/>
      <c r="F193" s="51"/>
      <c r="G193" s="51"/>
      <c r="H193" s="51"/>
      <c r="I193" s="51"/>
      <c r="J193" s="51"/>
      <c r="K193" s="51"/>
      <c r="L193" s="52"/>
      <c r="N193" s="56" t="s">
        <v>144</v>
      </c>
      <c r="O193" s="57"/>
      <c r="P193" s="57"/>
      <c r="Q193" s="57"/>
      <c r="R193" s="57"/>
      <c r="S193" s="57"/>
      <c r="T193" s="57"/>
      <c r="U193" s="57"/>
      <c r="V193" s="57"/>
      <c r="W193" s="57"/>
      <c r="X193" s="57"/>
      <c r="Y193" s="57"/>
      <c r="Z193" s="57"/>
      <c r="AA193" s="57"/>
      <c r="AB193" s="58"/>
    </row>
    <row r="194" spans="3:43" x14ac:dyDescent="0.25">
      <c r="C194" s="50" t="s">
        <v>66</v>
      </c>
      <c r="D194" s="51"/>
      <c r="E194" s="51"/>
      <c r="F194" s="51"/>
      <c r="G194" s="51"/>
      <c r="H194" s="51"/>
      <c r="I194" s="51"/>
      <c r="J194" s="51"/>
      <c r="K194" s="51"/>
      <c r="L194" s="52"/>
      <c r="N194" s="56"/>
      <c r="O194" s="57"/>
      <c r="P194" s="57"/>
      <c r="Q194" s="57"/>
      <c r="R194" s="57"/>
      <c r="S194" s="57"/>
      <c r="T194" s="57"/>
      <c r="U194" s="57"/>
      <c r="V194" s="57"/>
      <c r="W194" s="57"/>
      <c r="X194" s="57"/>
      <c r="Y194" s="57"/>
      <c r="Z194" s="57"/>
      <c r="AA194" s="57"/>
      <c r="AB194" s="58"/>
    </row>
    <row r="195" spans="3:43" x14ac:dyDescent="0.25">
      <c r="C195" s="50" t="s">
        <v>67</v>
      </c>
      <c r="D195" s="51"/>
      <c r="E195" s="51"/>
      <c r="F195" s="51"/>
      <c r="G195" s="51"/>
      <c r="H195" s="51"/>
      <c r="I195" s="51"/>
      <c r="J195" s="51"/>
      <c r="K195" s="51"/>
      <c r="L195" s="52"/>
      <c r="N195" s="47"/>
      <c r="O195" s="49"/>
      <c r="W195" s="9"/>
    </row>
    <row r="196" spans="3:43" ht="5.0999999999999996" customHeight="1" x14ac:dyDescent="0.25">
      <c r="C196" s="8"/>
    </row>
    <row r="197" spans="3:43" x14ac:dyDescent="0.25">
      <c r="C197" s="50" t="s">
        <v>134</v>
      </c>
      <c r="D197" s="51"/>
      <c r="E197" s="51"/>
      <c r="F197" s="51"/>
      <c r="G197" s="51"/>
      <c r="H197" s="51"/>
      <c r="I197" s="51"/>
      <c r="J197" s="51"/>
      <c r="K197" s="51"/>
      <c r="L197" s="52"/>
      <c r="N197" s="56" t="s">
        <v>145</v>
      </c>
      <c r="O197" s="57"/>
      <c r="P197" s="57"/>
      <c r="Q197" s="57"/>
      <c r="R197" s="57"/>
      <c r="S197" s="57"/>
      <c r="T197" s="57"/>
      <c r="U197" s="57"/>
      <c r="V197" s="57"/>
      <c r="W197" s="57"/>
      <c r="X197" s="57"/>
      <c r="Y197" s="57"/>
      <c r="Z197" s="57"/>
      <c r="AA197" s="57"/>
      <c r="AB197" s="58"/>
    </row>
    <row r="198" spans="3:43" x14ac:dyDescent="0.25">
      <c r="C198" s="50" t="s">
        <v>66</v>
      </c>
      <c r="D198" s="51"/>
      <c r="E198" s="51"/>
      <c r="F198" s="51"/>
      <c r="G198" s="51"/>
      <c r="H198" s="51"/>
      <c r="I198" s="51"/>
      <c r="J198" s="51"/>
      <c r="K198" s="51"/>
      <c r="L198" s="52"/>
      <c r="N198" s="56" t="s">
        <v>120</v>
      </c>
      <c r="O198" s="57"/>
      <c r="P198" s="57"/>
      <c r="Q198" s="57"/>
      <c r="R198" s="57"/>
      <c r="S198" s="57"/>
      <c r="T198" s="57"/>
      <c r="U198" s="57"/>
      <c r="V198" s="57"/>
      <c r="W198" s="57"/>
      <c r="X198" s="57"/>
      <c r="Y198" s="57"/>
      <c r="Z198" s="57"/>
      <c r="AA198" s="57"/>
      <c r="AB198" s="58"/>
    </row>
    <row r="199" spans="3:43" x14ac:dyDescent="0.25">
      <c r="C199" s="50" t="s">
        <v>67</v>
      </c>
      <c r="D199" s="51"/>
      <c r="E199" s="51"/>
      <c r="F199" s="51"/>
      <c r="G199" s="51"/>
      <c r="H199" s="51"/>
      <c r="I199" s="51"/>
      <c r="J199" s="51"/>
      <c r="K199" s="51"/>
      <c r="L199" s="52"/>
      <c r="N199" s="47">
        <v>50</v>
      </c>
      <c r="O199" s="49"/>
      <c r="W199" s="9"/>
    </row>
    <row r="201" spans="3:43" s="17" customFormat="1" ht="24.95" customHeight="1" x14ac:dyDescent="0.25">
      <c r="C201" s="64" t="s">
        <v>189</v>
      </c>
      <c r="D201" s="65"/>
      <c r="E201" s="65"/>
      <c r="F201" s="65"/>
      <c r="G201" s="65"/>
      <c r="H201" s="65"/>
      <c r="I201" s="65"/>
      <c r="J201" s="65"/>
      <c r="K201" s="65"/>
      <c r="L201" s="79"/>
      <c r="N201" s="61" t="s">
        <v>82</v>
      </c>
      <c r="O201" s="62"/>
      <c r="P201" s="62"/>
      <c r="Q201" s="63"/>
      <c r="S201" s="80" t="s">
        <v>68</v>
      </c>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8"/>
    </row>
    <row r="202" spans="3:43" ht="5.0999999999999996" customHeight="1" x14ac:dyDescent="0.25">
      <c r="N202" s="11"/>
      <c r="O202" s="11"/>
      <c r="P202" s="11"/>
      <c r="Q202" s="11"/>
    </row>
    <row r="203" spans="3:43" x14ac:dyDescent="0.25">
      <c r="C203" s="50" t="s">
        <v>98</v>
      </c>
      <c r="D203" s="51"/>
      <c r="E203" s="51"/>
      <c r="F203" s="51"/>
      <c r="G203" s="51"/>
      <c r="H203" s="51"/>
      <c r="I203" s="51"/>
      <c r="J203" s="51"/>
      <c r="K203" s="51"/>
      <c r="L203" s="52"/>
      <c r="N203" s="47">
        <v>40</v>
      </c>
      <c r="O203" s="48"/>
      <c r="P203" s="48"/>
      <c r="Q203" s="49"/>
      <c r="S203" s="56"/>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8"/>
    </row>
    <row r="204" spans="3:43" x14ac:dyDescent="0.25">
      <c r="C204" s="50" t="s">
        <v>135</v>
      </c>
      <c r="D204" s="51"/>
      <c r="E204" s="51"/>
      <c r="F204" s="51"/>
      <c r="G204" s="51"/>
      <c r="H204" s="51"/>
      <c r="I204" s="51"/>
      <c r="J204" s="51"/>
      <c r="K204" s="51"/>
      <c r="L204" s="52"/>
      <c r="N204" s="47">
        <v>45</v>
      </c>
      <c r="O204" s="48"/>
      <c r="P204" s="48"/>
      <c r="Q204" s="49"/>
      <c r="S204" s="56"/>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8"/>
    </row>
    <row r="205" spans="3:43" x14ac:dyDescent="0.25">
      <c r="C205" s="50" t="s">
        <v>136</v>
      </c>
      <c r="D205" s="51"/>
      <c r="E205" s="51"/>
      <c r="F205" s="51"/>
      <c r="G205" s="51"/>
      <c r="H205" s="51"/>
      <c r="I205" s="51"/>
      <c r="J205" s="51"/>
      <c r="K205" s="51"/>
      <c r="L205" s="52"/>
      <c r="N205" s="47">
        <v>38.5</v>
      </c>
      <c r="O205" s="48"/>
      <c r="P205" s="48"/>
      <c r="Q205" s="49"/>
      <c r="S205" s="56"/>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8"/>
    </row>
    <row r="206" spans="3:43" x14ac:dyDescent="0.25">
      <c r="C206" s="50" t="s">
        <v>137</v>
      </c>
      <c r="D206" s="51"/>
      <c r="E206" s="51"/>
      <c r="F206" s="51"/>
      <c r="G206" s="51"/>
      <c r="H206" s="51"/>
      <c r="I206" s="51"/>
      <c r="J206" s="51"/>
      <c r="K206" s="51"/>
      <c r="L206" s="52"/>
      <c r="N206" s="47"/>
      <c r="O206" s="48"/>
      <c r="P206" s="48"/>
      <c r="Q206" s="49"/>
      <c r="S206" s="56"/>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8"/>
    </row>
    <row r="207" spans="3:43" x14ac:dyDescent="0.25">
      <c r="C207" s="50" t="s">
        <v>138</v>
      </c>
      <c r="D207" s="51"/>
      <c r="E207" s="51"/>
      <c r="F207" s="51"/>
      <c r="G207" s="51"/>
      <c r="H207" s="51"/>
      <c r="I207" s="51"/>
      <c r="J207" s="51"/>
      <c r="K207" s="51"/>
      <c r="L207" s="52"/>
      <c r="N207" s="47"/>
      <c r="O207" s="48"/>
      <c r="P207" s="48"/>
      <c r="Q207" s="49"/>
      <c r="S207" s="56"/>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8"/>
    </row>
    <row r="208" spans="3:43" x14ac:dyDescent="0.25">
      <c r="C208" s="50" t="s">
        <v>139</v>
      </c>
      <c r="D208" s="51"/>
      <c r="E208" s="51"/>
      <c r="F208" s="51"/>
      <c r="G208" s="51"/>
      <c r="H208" s="51"/>
      <c r="I208" s="51"/>
      <c r="J208" s="51"/>
      <c r="K208" s="51"/>
      <c r="L208" s="52"/>
      <c r="N208" s="47"/>
      <c r="O208" s="48"/>
      <c r="P208" s="48"/>
      <c r="Q208" s="49"/>
      <c r="S208" s="56"/>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8"/>
    </row>
    <row r="209" spans="3:43" x14ac:dyDescent="0.25">
      <c r="C209" s="50" t="s">
        <v>140</v>
      </c>
      <c r="D209" s="51"/>
      <c r="E209" s="51"/>
      <c r="F209" s="51"/>
      <c r="G209" s="51"/>
      <c r="H209" s="51"/>
      <c r="I209" s="51"/>
      <c r="J209" s="51"/>
      <c r="K209" s="51"/>
      <c r="L209" s="52"/>
      <c r="N209" s="47"/>
      <c r="O209" s="48"/>
      <c r="P209" s="48"/>
      <c r="Q209" s="49"/>
      <c r="S209" s="56"/>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8"/>
    </row>
    <row r="210" spans="3:43" x14ac:dyDescent="0.25">
      <c r="C210" s="50" t="s">
        <v>141</v>
      </c>
      <c r="D210" s="51"/>
      <c r="E210" s="51"/>
      <c r="F210" s="51"/>
      <c r="G210" s="51"/>
      <c r="H210" s="51"/>
      <c r="I210" s="51"/>
      <c r="J210" s="51"/>
      <c r="K210" s="51"/>
      <c r="L210" s="52"/>
      <c r="N210" s="47"/>
      <c r="O210" s="48"/>
      <c r="P210" s="48"/>
      <c r="Q210" s="49"/>
      <c r="S210" s="56"/>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8"/>
    </row>
    <row r="211" spans="3:43" x14ac:dyDescent="0.25">
      <c r="C211" s="50" t="s">
        <v>142</v>
      </c>
      <c r="D211" s="51"/>
      <c r="E211" s="51"/>
      <c r="F211" s="51"/>
      <c r="G211" s="51"/>
      <c r="H211" s="51"/>
      <c r="I211" s="51"/>
      <c r="J211" s="51"/>
      <c r="K211" s="51"/>
      <c r="L211" s="52"/>
      <c r="N211" s="47"/>
      <c r="O211" s="48"/>
      <c r="P211" s="48"/>
      <c r="Q211" s="49"/>
      <c r="S211" s="56"/>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8"/>
    </row>
    <row r="212" spans="3:43" x14ac:dyDescent="0.25">
      <c r="C212" s="50" t="s">
        <v>143</v>
      </c>
      <c r="D212" s="51"/>
      <c r="E212" s="51"/>
      <c r="F212" s="51"/>
      <c r="G212" s="51"/>
      <c r="H212" s="51"/>
      <c r="I212" s="51"/>
      <c r="J212" s="51"/>
      <c r="K212" s="51"/>
      <c r="L212" s="52"/>
      <c r="N212" s="47"/>
      <c r="O212" s="48"/>
      <c r="P212" s="48"/>
      <c r="Q212" s="49"/>
      <c r="S212" s="56"/>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8"/>
    </row>
    <row r="213" spans="3:43" x14ac:dyDescent="0.25">
      <c r="C213" s="50" t="s">
        <v>144</v>
      </c>
      <c r="D213" s="51"/>
      <c r="E213" s="51"/>
      <c r="F213" s="51"/>
      <c r="G213" s="51"/>
      <c r="H213" s="51"/>
      <c r="I213" s="51"/>
      <c r="J213" s="51"/>
      <c r="K213" s="51"/>
      <c r="L213" s="52"/>
      <c r="N213" s="47"/>
      <c r="O213" s="48"/>
      <c r="P213" s="48"/>
      <c r="Q213" s="49"/>
      <c r="S213" s="56"/>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8"/>
    </row>
    <row r="214" spans="3:43" x14ac:dyDescent="0.25">
      <c r="C214" s="50" t="s">
        <v>145</v>
      </c>
      <c r="D214" s="51"/>
      <c r="E214" s="51"/>
      <c r="F214" s="51"/>
      <c r="G214" s="51"/>
      <c r="H214" s="51"/>
      <c r="I214" s="51"/>
      <c r="J214" s="51"/>
      <c r="K214" s="51"/>
      <c r="L214" s="52"/>
      <c r="N214" s="47"/>
      <c r="O214" s="48"/>
      <c r="P214" s="48"/>
      <c r="Q214" s="49"/>
      <c r="S214" s="56"/>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8"/>
    </row>
    <row r="215" spans="3:43" ht="5.0999999999999996" customHeight="1" x14ac:dyDescent="0.25">
      <c r="N215" s="11"/>
      <c r="O215" s="11"/>
      <c r="P215" s="11"/>
      <c r="Q215" s="11"/>
    </row>
    <row r="216" spans="3:43" ht="24.95" customHeight="1" x14ac:dyDescent="0.25">
      <c r="C216" s="64" t="s">
        <v>190</v>
      </c>
      <c r="D216" s="65"/>
      <c r="E216" s="65"/>
      <c r="F216" s="65"/>
      <c r="G216" s="65"/>
      <c r="H216" s="65"/>
      <c r="I216" s="65"/>
      <c r="J216" s="65"/>
      <c r="K216" s="65"/>
      <c r="L216" s="79"/>
      <c r="M216" s="17"/>
      <c r="N216" s="61" t="s">
        <v>82</v>
      </c>
      <c r="O216" s="62"/>
      <c r="P216" s="62"/>
      <c r="Q216" s="63"/>
      <c r="R216" s="17"/>
      <c r="S216" s="80" t="s">
        <v>68</v>
      </c>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8"/>
    </row>
    <row r="217" spans="3:43" ht="5.0999999999999996" customHeight="1" x14ac:dyDescent="0.25">
      <c r="N217" s="11"/>
      <c r="O217" s="11"/>
      <c r="P217" s="11"/>
      <c r="Q217" s="11"/>
    </row>
    <row r="218" spans="3:43" x14ac:dyDescent="0.25">
      <c r="C218" s="50" t="s">
        <v>98</v>
      </c>
      <c r="D218" s="51"/>
      <c r="E218" s="51"/>
      <c r="F218" s="51"/>
      <c r="G218" s="51"/>
      <c r="H218" s="51"/>
      <c r="I218" s="51"/>
      <c r="J218" s="51"/>
      <c r="K218" s="51"/>
      <c r="L218" s="52"/>
      <c r="N218" s="47"/>
      <c r="O218" s="48"/>
      <c r="P218" s="48"/>
      <c r="Q218" s="49"/>
      <c r="S218" s="56"/>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8"/>
    </row>
    <row r="219" spans="3:43" x14ac:dyDescent="0.25">
      <c r="C219" s="50" t="s">
        <v>135</v>
      </c>
      <c r="D219" s="51"/>
      <c r="E219" s="51"/>
      <c r="F219" s="51"/>
      <c r="G219" s="51"/>
      <c r="H219" s="51"/>
      <c r="I219" s="51"/>
      <c r="J219" s="51"/>
      <c r="K219" s="51"/>
      <c r="L219" s="52"/>
      <c r="N219" s="47"/>
      <c r="O219" s="48"/>
      <c r="P219" s="48"/>
      <c r="Q219" s="49"/>
      <c r="S219" s="56"/>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8"/>
    </row>
    <row r="220" spans="3:43" x14ac:dyDescent="0.25">
      <c r="C220" s="50" t="s">
        <v>136</v>
      </c>
      <c r="D220" s="51"/>
      <c r="E220" s="51"/>
      <c r="F220" s="51"/>
      <c r="G220" s="51"/>
      <c r="H220" s="51"/>
      <c r="I220" s="51"/>
      <c r="J220" s="51"/>
      <c r="K220" s="51"/>
      <c r="L220" s="52"/>
      <c r="N220" s="47"/>
      <c r="O220" s="48"/>
      <c r="P220" s="48"/>
      <c r="Q220" s="49"/>
      <c r="S220" s="56"/>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8"/>
    </row>
    <row r="221" spans="3:43" x14ac:dyDescent="0.25">
      <c r="C221" s="50" t="s">
        <v>137</v>
      </c>
      <c r="D221" s="51"/>
      <c r="E221" s="51"/>
      <c r="F221" s="51"/>
      <c r="G221" s="51"/>
      <c r="H221" s="51"/>
      <c r="I221" s="51"/>
      <c r="J221" s="51"/>
      <c r="K221" s="51"/>
      <c r="L221" s="52"/>
      <c r="N221" s="47"/>
      <c r="O221" s="48"/>
      <c r="P221" s="48"/>
      <c r="Q221" s="49"/>
      <c r="S221" s="56"/>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8"/>
    </row>
    <row r="222" spans="3:43" x14ac:dyDescent="0.25">
      <c r="C222" s="50" t="s">
        <v>138</v>
      </c>
      <c r="D222" s="51"/>
      <c r="E222" s="51"/>
      <c r="F222" s="51"/>
      <c r="G222" s="51"/>
      <c r="H222" s="51"/>
      <c r="I222" s="51"/>
      <c r="J222" s="51"/>
      <c r="K222" s="51"/>
      <c r="L222" s="52"/>
      <c r="N222" s="47"/>
      <c r="O222" s="48"/>
      <c r="P222" s="48"/>
      <c r="Q222" s="49"/>
      <c r="S222" s="56"/>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8"/>
    </row>
    <row r="223" spans="3:43" x14ac:dyDescent="0.25">
      <c r="C223" s="50" t="s">
        <v>139</v>
      </c>
      <c r="D223" s="51"/>
      <c r="E223" s="51"/>
      <c r="F223" s="51"/>
      <c r="G223" s="51"/>
      <c r="H223" s="51"/>
      <c r="I223" s="51"/>
      <c r="J223" s="51"/>
      <c r="K223" s="51"/>
      <c r="L223" s="52"/>
      <c r="N223" s="47"/>
      <c r="O223" s="48"/>
      <c r="P223" s="48"/>
      <c r="Q223" s="49"/>
      <c r="S223" s="56"/>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8"/>
    </row>
    <row r="224" spans="3:43" x14ac:dyDescent="0.25">
      <c r="C224" s="50" t="s">
        <v>140</v>
      </c>
      <c r="D224" s="51"/>
      <c r="E224" s="51"/>
      <c r="F224" s="51"/>
      <c r="G224" s="51"/>
      <c r="H224" s="51"/>
      <c r="I224" s="51"/>
      <c r="J224" s="51"/>
      <c r="K224" s="51"/>
      <c r="L224" s="52"/>
      <c r="N224" s="47"/>
      <c r="O224" s="48"/>
      <c r="P224" s="48"/>
      <c r="Q224" s="49"/>
      <c r="S224" s="56"/>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8"/>
    </row>
    <row r="225" spans="3:43" x14ac:dyDescent="0.25">
      <c r="C225" s="50" t="s">
        <v>141</v>
      </c>
      <c r="D225" s="51"/>
      <c r="E225" s="51"/>
      <c r="F225" s="51"/>
      <c r="G225" s="51"/>
      <c r="H225" s="51"/>
      <c r="I225" s="51"/>
      <c r="J225" s="51"/>
      <c r="K225" s="51"/>
      <c r="L225" s="52"/>
      <c r="N225" s="47"/>
      <c r="O225" s="48"/>
      <c r="P225" s="48"/>
      <c r="Q225" s="49"/>
      <c r="S225" s="56"/>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8"/>
    </row>
    <row r="226" spans="3:43" x14ac:dyDescent="0.25">
      <c r="C226" s="50" t="s">
        <v>142</v>
      </c>
      <c r="D226" s="51"/>
      <c r="E226" s="51"/>
      <c r="F226" s="51"/>
      <c r="G226" s="51"/>
      <c r="H226" s="51"/>
      <c r="I226" s="51"/>
      <c r="J226" s="51"/>
      <c r="K226" s="51"/>
      <c r="L226" s="52"/>
      <c r="N226" s="47"/>
      <c r="O226" s="48"/>
      <c r="P226" s="48"/>
      <c r="Q226" s="49"/>
      <c r="S226" s="56"/>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8"/>
    </row>
    <row r="227" spans="3:43" x14ac:dyDescent="0.25">
      <c r="C227" s="50" t="s">
        <v>143</v>
      </c>
      <c r="D227" s="51"/>
      <c r="E227" s="51"/>
      <c r="F227" s="51"/>
      <c r="G227" s="51"/>
      <c r="H227" s="51"/>
      <c r="I227" s="51"/>
      <c r="J227" s="51"/>
      <c r="K227" s="51"/>
      <c r="L227" s="52"/>
      <c r="N227" s="47"/>
      <c r="O227" s="48"/>
      <c r="P227" s="48"/>
      <c r="Q227" s="49"/>
      <c r="S227" s="56"/>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8"/>
    </row>
    <row r="228" spans="3:43" x14ac:dyDescent="0.25">
      <c r="C228" s="50" t="s">
        <v>144</v>
      </c>
      <c r="D228" s="51"/>
      <c r="E228" s="51"/>
      <c r="F228" s="51"/>
      <c r="G228" s="51"/>
      <c r="H228" s="51"/>
      <c r="I228" s="51"/>
      <c r="J228" s="51"/>
      <c r="K228" s="51"/>
      <c r="L228" s="52"/>
      <c r="N228" s="47"/>
      <c r="O228" s="48"/>
      <c r="P228" s="48"/>
      <c r="Q228" s="49"/>
      <c r="S228" s="56"/>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8"/>
    </row>
    <row r="229" spans="3:43" x14ac:dyDescent="0.25">
      <c r="C229" s="50" t="s">
        <v>145</v>
      </c>
      <c r="D229" s="51"/>
      <c r="E229" s="51"/>
      <c r="F229" s="51"/>
      <c r="G229" s="51"/>
      <c r="H229" s="51"/>
      <c r="I229" s="51"/>
      <c r="J229" s="51"/>
      <c r="K229" s="51"/>
      <c r="L229" s="52"/>
      <c r="N229" s="47"/>
      <c r="O229" s="48"/>
      <c r="P229" s="48"/>
      <c r="Q229" s="49"/>
      <c r="S229" s="56"/>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8"/>
    </row>
    <row r="230" spans="3:43" ht="5.0999999999999996" customHeight="1" x14ac:dyDescent="0.25">
      <c r="N230" s="11"/>
      <c r="O230" s="11"/>
      <c r="P230" s="11"/>
      <c r="Q230" s="11"/>
    </row>
    <row r="231" spans="3:43" ht="24.95" customHeight="1" x14ac:dyDescent="0.25">
      <c r="C231" s="64" t="s">
        <v>191</v>
      </c>
      <c r="D231" s="65"/>
      <c r="E231" s="65"/>
      <c r="F231" s="65"/>
      <c r="G231" s="65"/>
      <c r="H231" s="65"/>
      <c r="I231" s="65"/>
      <c r="J231" s="65"/>
      <c r="K231" s="65"/>
      <c r="L231" s="79"/>
      <c r="M231" s="17"/>
      <c r="N231" s="61" t="s">
        <v>82</v>
      </c>
      <c r="O231" s="62"/>
      <c r="P231" s="62"/>
      <c r="Q231" s="63"/>
      <c r="R231" s="17"/>
      <c r="S231" s="80" t="s">
        <v>68</v>
      </c>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8"/>
    </row>
    <row r="232" spans="3:43" ht="5.0999999999999996" customHeight="1" x14ac:dyDescent="0.25">
      <c r="N232" s="11"/>
      <c r="O232" s="11"/>
      <c r="P232" s="11"/>
      <c r="Q232" s="11"/>
    </row>
    <row r="233" spans="3:43" x14ac:dyDescent="0.25">
      <c r="C233" s="50" t="s">
        <v>98</v>
      </c>
      <c r="D233" s="51"/>
      <c r="E233" s="51"/>
      <c r="F233" s="51"/>
      <c r="G233" s="51"/>
      <c r="H233" s="51"/>
      <c r="I233" s="51"/>
      <c r="J233" s="51"/>
      <c r="K233" s="51"/>
      <c r="L233" s="52"/>
      <c r="N233" s="47"/>
      <c r="O233" s="48"/>
      <c r="P233" s="48"/>
      <c r="Q233" s="49"/>
      <c r="S233" s="56"/>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8"/>
    </row>
    <row r="234" spans="3:43" x14ac:dyDescent="0.25">
      <c r="C234" s="50" t="s">
        <v>135</v>
      </c>
      <c r="D234" s="51"/>
      <c r="E234" s="51"/>
      <c r="F234" s="51"/>
      <c r="G234" s="51"/>
      <c r="H234" s="51"/>
      <c r="I234" s="51"/>
      <c r="J234" s="51"/>
      <c r="K234" s="51"/>
      <c r="L234" s="52"/>
      <c r="N234" s="47"/>
      <c r="O234" s="48"/>
      <c r="P234" s="48"/>
      <c r="Q234" s="49"/>
      <c r="S234" s="56"/>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8"/>
    </row>
    <row r="235" spans="3:43" x14ac:dyDescent="0.25">
      <c r="C235" s="50" t="s">
        <v>136</v>
      </c>
      <c r="D235" s="51"/>
      <c r="E235" s="51"/>
      <c r="F235" s="51"/>
      <c r="G235" s="51"/>
      <c r="H235" s="51"/>
      <c r="I235" s="51"/>
      <c r="J235" s="51"/>
      <c r="K235" s="51"/>
      <c r="L235" s="52"/>
      <c r="N235" s="47"/>
      <c r="O235" s="48"/>
      <c r="P235" s="48"/>
      <c r="Q235" s="49"/>
      <c r="S235" s="56"/>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8"/>
    </row>
    <row r="236" spans="3:43" x14ac:dyDescent="0.25">
      <c r="C236" s="50" t="s">
        <v>137</v>
      </c>
      <c r="D236" s="51"/>
      <c r="E236" s="51"/>
      <c r="F236" s="51"/>
      <c r="G236" s="51"/>
      <c r="H236" s="51"/>
      <c r="I236" s="51"/>
      <c r="J236" s="51"/>
      <c r="K236" s="51"/>
      <c r="L236" s="52"/>
      <c r="N236" s="47"/>
      <c r="O236" s="48"/>
      <c r="P236" s="48"/>
      <c r="Q236" s="49"/>
      <c r="S236" s="56"/>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8"/>
    </row>
    <row r="237" spans="3:43" x14ac:dyDescent="0.25">
      <c r="C237" s="50" t="s">
        <v>138</v>
      </c>
      <c r="D237" s="51"/>
      <c r="E237" s="51"/>
      <c r="F237" s="51"/>
      <c r="G237" s="51"/>
      <c r="H237" s="51"/>
      <c r="I237" s="51"/>
      <c r="J237" s="51"/>
      <c r="K237" s="51"/>
      <c r="L237" s="52"/>
      <c r="N237" s="47"/>
      <c r="O237" s="48"/>
      <c r="P237" s="48"/>
      <c r="Q237" s="49"/>
      <c r="S237" s="56"/>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8"/>
    </row>
    <row r="238" spans="3:43" x14ac:dyDescent="0.25">
      <c r="C238" s="50" t="s">
        <v>139</v>
      </c>
      <c r="D238" s="51"/>
      <c r="E238" s="51"/>
      <c r="F238" s="51"/>
      <c r="G238" s="51"/>
      <c r="H238" s="51"/>
      <c r="I238" s="51"/>
      <c r="J238" s="51"/>
      <c r="K238" s="51"/>
      <c r="L238" s="52"/>
      <c r="N238" s="47"/>
      <c r="O238" s="48"/>
      <c r="P238" s="48"/>
      <c r="Q238" s="49"/>
      <c r="S238" s="56"/>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8"/>
    </row>
    <row r="239" spans="3:43" x14ac:dyDescent="0.25">
      <c r="C239" s="50" t="s">
        <v>140</v>
      </c>
      <c r="D239" s="51"/>
      <c r="E239" s="51"/>
      <c r="F239" s="51"/>
      <c r="G239" s="51"/>
      <c r="H239" s="51"/>
      <c r="I239" s="51"/>
      <c r="J239" s="51"/>
      <c r="K239" s="51"/>
      <c r="L239" s="52"/>
      <c r="N239" s="47"/>
      <c r="O239" s="48"/>
      <c r="P239" s="48"/>
      <c r="Q239" s="49"/>
      <c r="S239" s="56"/>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8"/>
    </row>
    <row r="240" spans="3:43" x14ac:dyDescent="0.25">
      <c r="C240" s="50" t="s">
        <v>141</v>
      </c>
      <c r="D240" s="51"/>
      <c r="E240" s="51"/>
      <c r="F240" s="51"/>
      <c r="G240" s="51"/>
      <c r="H240" s="51"/>
      <c r="I240" s="51"/>
      <c r="J240" s="51"/>
      <c r="K240" s="51"/>
      <c r="L240" s="52"/>
      <c r="N240" s="47"/>
      <c r="O240" s="48"/>
      <c r="P240" s="48"/>
      <c r="Q240" s="49"/>
      <c r="S240" s="56"/>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8"/>
    </row>
    <row r="241" spans="2:54" x14ac:dyDescent="0.25">
      <c r="C241" s="50" t="s">
        <v>142</v>
      </c>
      <c r="D241" s="51"/>
      <c r="E241" s="51"/>
      <c r="F241" s="51"/>
      <c r="G241" s="51"/>
      <c r="H241" s="51"/>
      <c r="I241" s="51"/>
      <c r="J241" s="51"/>
      <c r="K241" s="51"/>
      <c r="L241" s="52"/>
      <c r="N241" s="47"/>
      <c r="O241" s="48"/>
      <c r="P241" s="48"/>
      <c r="Q241" s="49"/>
      <c r="S241" s="56"/>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8"/>
    </row>
    <row r="242" spans="2:54" x14ac:dyDescent="0.25">
      <c r="C242" s="50" t="s">
        <v>143</v>
      </c>
      <c r="D242" s="51"/>
      <c r="E242" s="51"/>
      <c r="F242" s="51"/>
      <c r="G242" s="51"/>
      <c r="H242" s="51"/>
      <c r="I242" s="51"/>
      <c r="J242" s="51"/>
      <c r="K242" s="51"/>
      <c r="L242" s="52"/>
      <c r="N242" s="47"/>
      <c r="O242" s="48"/>
      <c r="P242" s="48"/>
      <c r="Q242" s="49"/>
      <c r="S242" s="56"/>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8"/>
    </row>
    <row r="243" spans="2:54" x14ac:dyDescent="0.25">
      <c r="C243" s="50" t="s">
        <v>144</v>
      </c>
      <c r="D243" s="51"/>
      <c r="E243" s="51"/>
      <c r="F243" s="51"/>
      <c r="G243" s="51"/>
      <c r="H243" s="51"/>
      <c r="I243" s="51"/>
      <c r="J243" s="51"/>
      <c r="K243" s="51"/>
      <c r="L243" s="52"/>
      <c r="N243" s="47"/>
      <c r="O243" s="48"/>
      <c r="P243" s="48"/>
      <c r="Q243" s="49"/>
      <c r="S243" s="56"/>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8"/>
    </row>
    <row r="244" spans="2:54" x14ac:dyDescent="0.25">
      <c r="C244" s="50" t="s">
        <v>145</v>
      </c>
      <c r="D244" s="51"/>
      <c r="E244" s="51"/>
      <c r="F244" s="51"/>
      <c r="G244" s="51"/>
      <c r="H244" s="51"/>
      <c r="I244" s="51"/>
      <c r="J244" s="51"/>
      <c r="K244" s="51"/>
      <c r="L244" s="52"/>
      <c r="N244" s="47"/>
      <c r="O244" s="48"/>
      <c r="P244" s="48"/>
      <c r="Q244" s="49"/>
      <c r="S244" s="56"/>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8"/>
    </row>
    <row r="246" spans="2:54" ht="30" customHeight="1" x14ac:dyDescent="0.25">
      <c r="C246" s="117" t="s">
        <v>146</v>
      </c>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9"/>
      <c r="AB246" s="70" t="s">
        <v>70</v>
      </c>
      <c r="AC246" s="71"/>
      <c r="AD246" s="71"/>
      <c r="AE246" s="72"/>
      <c r="AF246" s="73"/>
      <c r="AI246" s="70" t="s">
        <v>71</v>
      </c>
      <c r="AJ246" s="71"/>
      <c r="AK246" s="71"/>
      <c r="AL246" s="72"/>
      <c r="AM246" s="73"/>
    </row>
    <row r="247" spans="2:54" ht="5.0999999999999996" customHeight="1" x14ac:dyDescent="0.25"/>
    <row r="248" spans="2:54" x14ac:dyDescent="0.25">
      <c r="C248" s="50" t="s">
        <v>69</v>
      </c>
      <c r="D248" s="51"/>
      <c r="E248" s="51"/>
      <c r="F248" s="51"/>
      <c r="G248" s="51"/>
      <c r="H248" s="51"/>
      <c r="I248" s="51"/>
      <c r="J248" s="51"/>
      <c r="K248" s="51"/>
      <c r="L248" s="51"/>
      <c r="M248" s="51"/>
      <c r="N248" s="51"/>
      <c r="O248" s="51"/>
      <c r="P248" s="51"/>
      <c r="Q248" s="51"/>
      <c r="R248" s="51"/>
      <c r="S248" s="51"/>
      <c r="T248" s="51"/>
      <c r="U248" s="51"/>
      <c r="V248" s="51"/>
      <c r="W248" s="51"/>
      <c r="X248" s="51"/>
      <c r="Y248" s="51"/>
      <c r="Z248" s="52"/>
      <c r="AB248" s="47">
        <v>41</v>
      </c>
      <c r="AC248" s="48"/>
      <c r="AD248" s="48"/>
      <c r="AE248" s="48"/>
      <c r="AF248" s="49"/>
      <c r="AI248" s="74">
        <v>50</v>
      </c>
      <c r="AJ248" s="75"/>
      <c r="AK248" s="75"/>
      <c r="AL248" s="75"/>
      <c r="AM248" s="76"/>
    </row>
    <row r="250" spans="2:54" s="19" customFormat="1" x14ac:dyDescent="0.25">
      <c r="B250" s="68" t="s">
        <v>154</v>
      </c>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42"/>
      <c r="AE250" s="42"/>
      <c r="AF250" s="42"/>
      <c r="AG250" s="42"/>
      <c r="AH250" s="42"/>
      <c r="AI250" s="42"/>
      <c r="AJ250" s="42"/>
      <c r="AK250" s="42"/>
      <c r="AL250" s="42"/>
      <c r="AM250" s="42"/>
      <c r="AN250" s="42"/>
      <c r="AO250" s="42"/>
      <c r="AP250" s="42"/>
      <c r="AQ250" s="42"/>
    </row>
    <row r="251" spans="2:54" ht="5.0999999999999996" customHeight="1" x14ac:dyDescent="0.25"/>
    <row r="252" spans="2:54" ht="15" customHeight="1" x14ac:dyDescent="0.25">
      <c r="C252" s="64" t="s">
        <v>189</v>
      </c>
      <c r="D252" s="65"/>
      <c r="E252" s="65"/>
      <c r="F252" s="65"/>
      <c r="G252" s="65"/>
      <c r="H252" s="65"/>
      <c r="I252" s="65"/>
      <c r="J252" s="65"/>
      <c r="K252" s="65"/>
      <c r="L252" s="65"/>
      <c r="M252" s="66"/>
      <c r="N252" s="66"/>
      <c r="O252" s="66"/>
      <c r="P252" s="66"/>
      <c r="Q252" s="66"/>
      <c r="R252" s="67"/>
      <c r="T252" s="53" t="s">
        <v>75</v>
      </c>
      <c r="U252" s="54"/>
      <c r="V252" s="55"/>
      <c r="X252" s="50" t="s">
        <v>78</v>
      </c>
      <c r="Y252" s="51"/>
      <c r="Z252" s="51"/>
      <c r="AA252" s="51"/>
      <c r="AB252" s="51"/>
      <c r="AC252" s="51"/>
      <c r="AD252" s="51"/>
      <c r="AE252" s="51"/>
      <c r="AF252" s="51"/>
      <c r="AG252" s="51"/>
      <c r="AH252" s="51"/>
      <c r="AI252" s="51"/>
      <c r="AJ252" s="51"/>
      <c r="AK252" s="51"/>
      <c r="AL252" s="51"/>
      <c r="AM252" s="51"/>
      <c r="AN252" s="51"/>
      <c r="AO252" s="51"/>
      <c r="AP252" s="51"/>
      <c r="AQ252" s="52"/>
    </row>
    <row r="253" spans="2:54" s="10" customFormat="1" ht="5.0999999999999996" customHeight="1" x14ac:dyDescent="0.25">
      <c r="C253"/>
      <c r="D253"/>
      <c r="E253"/>
      <c r="F253"/>
      <c r="G253"/>
      <c r="H253"/>
      <c r="I253"/>
      <c r="J253"/>
      <c r="K253"/>
      <c r="L253"/>
      <c r="M253"/>
      <c r="N253"/>
      <c r="O253"/>
      <c r="P253"/>
      <c r="Q253"/>
      <c r="R253"/>
      <c r="S253"/>
      <c r="T253"/>
      <c r="U253"/>
    </row>
    <row r="254" spans="2:54" ht="15" customHeight="1" x14ac:dyDescent="0.25">
      <c r="C254" s="50" t="s">
        <v>73</v>
      </c>
      <c r="D254" s="51"/>
      <c r="E254" s="51"/>
      <c r="F254" s="51"/>
      <c r="G254" s="51"/>
      <c r="H254" s="51"/>
      <c r="I254" s="51"/>
      <c r="J254" s="51"/>
      <c r="K254" s="51"/>
      <c r="L254" s="51"/>
      <c r="M254" s="51"/>
      <c r="N254" s="51"/>
      <c r="O254" s="51"/>
      <c r="P254" s="51"/>
      <c r="Q254" s="51"/>
      <c r="R254" s="52"/>
      <c r="T254" s="47">
        <v>0</v>
      </c>
      <c r="U254" s="48"/>
      <c r="V254" s="49"/>
      <c r="X254" s="56"/>
      <c r="Y254" s="57"/>
      <c r="Z254" s="57"/>
      <c r="AA254" s="57"/>
      <c r="AB254" s="57"/>
      <c r="AC254" s="57"/>
      <c r="AD254" s="57"/>
      <c r="AE254" s="57"/>
      <c r="AF254" s="57"/>
      <c r="AG254" s="57"/>
      <c r="AH254" s="57"/>
      <c r="AI254" s="57"/>
      <c r="AJ254" s="57"/>
      <c r="AK254" s="57"/>
      <c r="AL254" s="57"/>
      <c r="AM254" s="57"/>
      <c r="AN254" s="57"/>
      <c r="AO254" s="57"/>
      <c r="AP254" s="57"/>
      <c r="AQ254" s="58"/>
      <c r="BB254" s="20"/>
    </row>
    <row r="255" spans="2:54" ht="15" customHeight="1" x14ac:dyDescent="0.25">
      <c r="C255" s="50" t="s">
        <v>74</v>
      </c>
      <c r="D255" s="51"/>
      <c r="E255" s="51"/>
      <c r="F255" s="51"/>
      <c r="G255" s="51"/>
      <c r="H255" s="51"/>
      <c r="I255" s="51"/>
      <c r="J255" s="51"/>
      <c r="K255" s="51"/>
      <c r="L255" s="51"/>
      <c r="M255" s="51"/>
      <c r="N255" s="51"/>
      <c r="O255" s="51"/>
      <c r="P255" s="51"/>
      <c r="Q255" s="51"/>
      <c r="R255" s="52"/>
      <c r="T255" s="47"/>
      <c r="U255" s="48"/>
      <c r="V255" s="49"/>
      <c r="X255" s="56"/>
      <c r="Y255" s="57"/>
      <c r="Z255" s="57"/>
      <c r="AA255" s="57"/>
      <c r="AB255" s="57"/>
      <c r="AC255" s="57"/>
      <c r="AD255" s="57"/>
      <c r="AE255" s="57"/>
      <c r="AF255" s="57"/>
      <c r="AG255" s="57"/>
      <c r="AH255" s="57"/>
      <c r="AI255" s="57"/>
      <c r="AJ255" s="57"/>
      <c r="AK255" s="57"/>
      <c r="AL255" s="57"/>
      <c r="AM255" s="57"/>
      <c r="AN255" s="57"/>
      <c r="AO255" s="57"/>
      <c r="AP255" s="57"/>
      <c r="AQ255" s="58"/>
      <c r="BB255" s="20"/>
    </row>
    <row r="256" spans="2:54" ht="15" customHeight="1" x14ac:dyDescent="0.25">
      <c r="C256" s="50" t="s">
        <v>72</v>
      </c>
      <c r="D256" s="51"/>
      <c r="E256" s="51"/>
      <c r="F256" s="51"/>
      <c r="G256" s="51"/>
      <c r="H256" s="51"/>
      <c r="I256" s="51"/>
      <c r="J256" s="51"/>
      <c r="K256" s="51"/>
      <c r="L256" s="51"/>
      <c r="M256" s="51"/>
      <c r="N256" s="51"/>
      <c r="O256" s="51"/>
      <c r="P256" s="51"/>
      <c r="Q256" s="51"/>
      <c r="R256" s="52"/>
      <c r="T256" s="47"/>
      <c r="U256" s="48"/>
      <c r="V256" s="49"/>
      <c r="X256" s="56"/>
      <c r="Y256" s="57"/>
      <c r="Z256" s="57"/>
      <c r="AA256" s="57"/>
      <c r="AB256" s="57"/>
      <c r="AC256" s="57"/>
      <c r="AD256" s="57"/>
      <c r="AE256" s="57"/>
      <c r="AF256" s="57"/>
      <c r="AG256" s="57"/>
      <c r="AH256" s="57"/>
      <c r="AI256" s="57"/>
      <c r="AJ256" s="57"/>
      <c r="AK256" s="57"/>
      <c r="AL256" s="57"/>
      <c r="AM256" s="57"/>
      <c r="AN256" s="57"/>
      <c r="AO256" s="57"/>
      <c r="AP256" s="57"/>
      <c r="AQ256" s="58"/>
      <c r="BB256" s="20"/>
    </row>
    <row r="257" spans="3:54" ht="15" customHeight="1" x14ac:dyDescent="0.25">
      <c r="C257" s="50" t="s">
        <v>76</v>
      </c>
      <c r="D257" s="51"/>
      <c r="E257" s="51"/>
      <c r="F257" s="51"/>
      <c r="G257" s="51"/>
      <c r="H257" s="51"/>
      <c r="I257" s="51"/>
      <c r="J257" s="51"/>
      <c r="K257" s="51"/>
      <c r="L257" s="51"/>
      <c r="M257" s="51"/>
      <c r="N257" s="51"/>
      <c r="O257" s="51"/>
      <c r="P257" s="51"/>
      <c r="Q257" s="51"/>
      <c r="R257" s="52"/>
      <c r="T257" s="47"/>
      <c r="U257" s="48"/>
      <c r="V257" s="49"/>
      <c r="X257" s="56"/>
      <c r="Y257" s="57"/>
      <c r="Z257" s="57"/>
      <c r="AA257" s="57"/>
      <c r="AB257" s="57"/>
      <c r="AC257" s="57"/>
      <c r="AD257" s="57"/>
      <c r="AE257" s="57"/>
      <c r="AF257" s="57"/>
      <c r="AG257" s="57"/>
      <c r="AH257" s="57"/>
      <c r="AI257" s="57"/>
      <c r="AJ257" s="57"/>
      <c r="AK257" s="57"/>
      <c r="AL257" s="57"/>
      <c r="AM257" s="57"/>
      <c r="AN257" s="57"/>
      <c r="AO257" s="57"/>
      <c r="AP257" s="57"/>
      <c r="AQ257" s="58"/>
      <c r="BB257" s="20"/>
    </row>
    <row r="258" spans="3:54" ht="15" customHeight="1" x14ac:dyDescent="0.25">
      <c r="C258" s="50" t="s">
        <v>77</v>
      </c>
      <c r="D258" s="51"/>
      <c r="E258" s="51"/>
      <c r="F258" s="51"/>
      <c r="G258" s="51"/>
      <c r="H258" s="51"/>
      <c r="I258" s="51"/>
      <c r="J258" s="51"/>
      <c r="K258" s="51"/>
      <c r="L258" s="51"/>
      <c r="M258" s="51"/>
      <c r="N258" s="51"/>
      <c r="O258" s="51"/>
      <c r="P258" s="51"/>
      <c r="Q258" s="51"/>
      <c r="R258" s="52"/>
      <c r="T258" s="47"/>
      <c r="U258" s="48"/>
      <c r="V258" s="49"/>
      <c r="X258" s="56"/>
      <c r="Y258" s="57"/>
      <c r="Z258" s="57"/>
      <c r="AA258" s="57"/>
      <c r="AB258" s="57"/>
      <c r="AC258" s="57"/>
      <c r="AD258" s="57"/>
      <c r="AE258" s="57"/>
      <c r="AF258" s="57"/>
      <c r="AG258" s="57"/>
      <c r="AH258" s="57"/>
      <c r="AI258" s="57"/>
      <c r="AJ258" s="57"/>
      <c r="AK258" s="57"/>
      <c r="AL258" s="57"/>
      <c r="AM258" s="57"/>
      <c r="AN258" s="57"/>
      <c r="AO258" s="57"/>
      <c r="AP258" s="57"/>
      <c r="AQ258" s="58"/>
      <c r="BB258" s="20"/>
    </row>
    <row r="259" spans="3:54" ht="5.0999999999999996" customHeight="1" x14ac:dyDescent="0.25"/>
    <row r="260" spans="3:54" ht="15" customHeight="1" x14ac:dyDescent="0.25">
      <c r="C260" s="64" t="s">
        <v>190</v>
      </c>
      <c r="D260" s="65"/>
      <c r="E260" s="65"/>
      <c r="F260" s="65"/>
      <c r="G260" s="65"/>
      <c r="H260" s="65"/>
      <c r="I260" s="65"/>
      <c r="J260" s="65"/>
      <c r="K260" s="65"/>
      <c r="L260" s="65"/>
      <c r="M260" s="66"/>
      <c r="N260" s="66"/>
      <c r="O260" s="66"/>
      <c r="P260" s="66"/>
      <c r="Q260" s="66"/>
      <c r="R260" s="67"/>
      <c r="T260" s="53" t="s">
        <v>75</v>
      </c>
      <c r="U260" s="54"/>
      <c r="V260" s="55"/>
      <c r="X260" s="50" t="s">
        <v>78</v>
      </c>
      <c r="Y260" s="51"/>
      <c r="Z260" s="51"/>
      <c r="AA260" s="51"/>
      <c r="AB260" s="51"/>
      <c r="AC260" s="51"/>
      <c r="AD260" s="51"/>
      <c r="AE260" s="51"/>
      <c r="AF260" s="51"/>
      <c r="AG260" s="51"/>
      <c r="AH260" s="51"/>
      <c r="AI260" s="51"/>
      <c r="AJ260" s="51"/>
      <c r="AK260" s="51"/>
      <c r="AL260" s="51"/>
      <c r="AM260" s="51"/>
      <c r="AN260" s="51"/>
      <c r="AO260" s="51"/>
      <c r="AP260" s="51"/>
      <c r="AQ260" s="52"/>
    </row>
    <row r="261" spans="3:54" s="10" customFormat="1" ht="5.0999999999999996" customHeight="1" x14ac:dyDescent="0.25">
      <c r="C261"/>
      <c r="D261"/>
      <c r="E261"/>
      <c r="F261"/>
      <c r="G261"/>
      <c r="H261"/>
      <c r="I261"/>
      <c r="J261"/>
      <c r="K261"/>
      <c r="L261"/>
      <c r="M261"/>
      <c r="N261"/>
      <c r="O261"/>
      <c r="P261"/>
      <c r="Q261"/>
      <c r="R261"/>
      <c r="S261"/>
      <c r="T261"/>
      <c r="U261"/>
    </row>
    <row r="262" spans="3:54" ht="15" customHeight="1" x14ac:dyDescent="0.25">
      <c r="C262" s="50" t="s">
        <v>73</v>
      </c>
      <c r="D262" s="51"/>
      <c r="E262" s="51"/>
      <c r="F262" s="51"/>
      <c r="G262" s="51"/>
      <c r="H262" s="51"/>
      <c r="I262" s="51"/>
      <c r="J262" s="51"/>
      <c r="K262" s="51"/>
      <c r="L262" s="51"/>
      <c r="M262" s="51"/>
      <c r="N262" s="51"/>
      <c r="O262" s="51"/>
      <c r="P262" s="51"/>
      <c r="Q262" s="51"/>
      <c r="R262" s="52"/>
      <c r="T262" s="47"/>
      <c r="U262" s="48"/>
      <c r="V262" s="49"/>
      <c r="X262" s="56"/>
      <c r="Y262" s="57"/>
      <c r="Z262" s="57"/>
      <c r="AA262" s="57"/>
      <c r="AB262" s="57"/>
      <c r="AC262" s="57"/>
      <c r="AD262" s="57"/>
      <c r="AE262" s="57"/>
      <c r="AF262" s="57"/>
      <c r="AG262" s="57"/>
      <c r="AH262" s="57"/>
      <c r="AI262" s="57"/>
      <c r="AJ262" s="57"/>
      <c r="AK262" s="57"/>
      <c r="AL262" s="57"/>
      <c r="AM262" s="57"/>
      <c r="AN262" s="57"/>
      <c r="AO262" s="57"/>
      <c r="AP262" s="57"/>
      <c r="AQ262" s="58"/>
    </row>
    <row r="263" spans="3:54" ht="15" customHeight="1" x14ac:dyDescent="0.25">
      <c r="C263" s="50" t="s">
        <v>74</v>
      </c>
      <c r="D263" s="51"/>
      <c r="E263" s="51"/>
      <c r="F263" s="51"/>
      <c r="G263" s="51"/>
      <c r="H263" s="51"/>
      <c r="I263" s="51"/>
      <c r="J263" s="51"/>
      <c r="K263" s="51"/>
      <c r="L263" s="51"/>
      <c r="M263" s="51"/>
      <c r="N263" s="51"/>
      <c r="O263" s="51"/>
      <c r="P263" s="51"/>
      <c r="Q263" s="51"/>
      <c r="R263" s="52"/>
      <c r="T263" s="47"/>
      <c r="U263" s="48"/>
      <c r="V263" s="49"/>
      <c r="X263" s="56"/>
      <c r="Y263" s="57"/>
      <c r="Z263" s="57"/>
      <c r="AA263" s="57"/>
      <c r="AB263" s="57"/>
      <c r="AC263" s="57"/>
      <c r="AD263" s="57"/>
      <c r="AE263" s="57"/>
      <c r="AF263" s="57"/>
      <c r="AG263" s="57"/>
      <c r="AH263" s="57"/>
      <c r="AI263" s="57"/>
      <c r="AJ263" s="57"/>
      <c r="AK263" s="57"/>
      <c r="AL263" s="57"/>
      <c r="AM263" s="57"/>
      <c r="AN263" s="57"/>
      <c r="AO263" s="57"/>
      <c r="AP263" s="57"/>
      <c r="AQ263" s="58"/>
    </row>
    <row r="264" spans="3:54" ht="15" customHeight="1" x14ac:dyDescent="0.25">
      <c r="C264" s="50" t="s">
        <v>72</v>
      </c>
      <c r="D264" s="51"/>
      <c r="E264" s="51"/>
      <c r="F264" s="51"/>
      <c r="G264" s="51"/>
      <c r="H264" s="51"/>
      <c r="I264" s="51"/>
      <c r="J264" s="51"/>
      <c r="K264" s="51"/>
      <c r="L264" s="51"/>
      <c r="M264" s="51"/>
      <c r="N264" s="51"/>
      <c r="O264" s="51"/>
      <c r="P264" s="51"/>
      <c r="Q264" s="51"/>
      <c r="R264" s="52"/>
      <c r="T264" s="47"/>
      <c r="U264" s="48"/>
      <c r="V264" s="49"/>
      <c r="X264" s="56"/>
      <c r="Y264" s="57"/>
      <c r="Z264" s="57"/>
      <c r="AA264" s="57"/>
      <c r="AB264" s="57"/>
      <c r="AC264" s="57"/>
      <c r="AD264" s="57"/>
      <c r="AE264" s="57"/>
      <c r="AF264" s="57"/>
      <c r="AG264" s="57"/>
      <c r="AH264" s="57"/>
      <c r="AI264" s="57"/>
      <c r="AJ264" s="57"/>
      <c r="AK264" s="57"/>
      <c r="AL264" s="57"/>
      <c r="AM264" s="57"/>
      <c r="AN264" s="57"/>
      <c r="AO264" s="57"/>
      <c r="AP264" s="57"/>
      <c r="AQ264" s="58"/>
    </row>
    <row r="265" spans="3:54" ht="15" customHeight="1" x14ac:dyDescent="0.25">
      <c r="C265" s="50" t="s">
        <v>76</v>
      </c>
      <c r="D265" s="51"/>
      <c r="E265" s="51"/>
      <c r="F265" s="51"/>
      <c r="G265" s="51"/>
      <c r="H265" s="51"/>
      <c r="I265" s="51"/>
      <c r="J265" s="51"/>
      <c r="K265" s="51"/>
      <c r="L265" s="51"/>
      <c r="M265" s="51"/>
      <c r="N265" s="51"/>
      <c r="O265" s="51"/>
      <c r="P265" s="51"/>
      <c r="Q265" s="51"/>
      <c r="R265" s="52"/>
      <c r="T265" s="47"/>
      <c r="U265" s="48"/>
      <c r="V265" s="49"/>
      <c r="X265" s="56"/>
      <c r="Y265" s="57"/>
      <c r="Z265" s="57"/>
      <c r="AA265" s="57"/>
      <c r="AB265" s="57"/>
      <c r="AC265" s="57"/>
      <c r="AD265" s="57"/>
      <c r="AE265" s="57"/>
      <c r="AF265" s="57"/>
      <c r="AG265" s="57"/>
      <c r="AH265" s="57"/>
      <c r="AI265" s="57"/>
      <c r="AJ265" s="57"/>
      <c r="AK265" s="57"/>
      <c r="AL265" s="57"/>
      <c r="AM265" s="57"/>
      <c r="AN265" s="57"/>
      <c r="AO265" s="57"/>
      <c r="AP265" s="57"/>
      <c r="AQ265" s="58"/>
    </row>
    <row r="266" spans="3:54" ht="15" customHeight="1" x14ac:dyDescent="0.25">
      <c r="C266" s="50" t="s">
        <v>77</v>
      </c>
      <c r="D266" s="51"/>
      <c r="E266" s="51"/>
      <c r="F266" s="51"/>
      <c r="G266" s="51"/>
      <c r="H266" s="51"/>
      <c r="I266" s="51"/>
      <c r="J266" s="51"/>
      <c r="K266" s="51"/>
      <c r="L266" s="51"/>
      <c r="M266" s="51"/>
      <c r="N266" s="51"/>
      <c r="O266" s="51"/>
      <c r="P266" s="51"/>
      <c r="Q266" s="51"/>
      <c r="R266" s="52"/>
      <c r="T266" s="47"/>
      <c r="U266" s="48"/>
      <c r="V266" s="49"/>
      <c r="X266" s="56"/>
      <c r="Y266" s="57"/>
      <c r="Z266" s="57"/>
      <c r="AA266" s="57"/>
      <c r="AB266" s="57"/>
      <c r="AC266" s="57"/>
      <c r="AD266" s="57"/>
      <c r="AE266" s="57"/>
      <c r="AF266" s="57"/>
      <c r="AG266" s="57"/>
      <c r="AH266" s="57"/>
      <c r="AI266" s="57"/>
      <c r="AJ266" s="57"/>
      <c r="AK266" s="57"/>
      <c r="AL266" s="57"/>
      <c r="AM266" s="57"/>
      <c r="AN266" s="57"/>
      <c r="AO266" s="57"/>
      <c r="AP266" s="57"/>
      <c r="AQ266" s="58"/>
    </row>
    <row r="267" spans="3:54" ht="5.0999999999999996" customHeight="1" x14ac:dyDescent="0.25"/>
    <row r="268" spans="3:54" ht="15" customHeight="1" x14ac:dyDescent="0.25">
      <c r="C268" s="64" t="s">
        <v>191</v>
      </c>
      <c r="D268" s="65"/>
      <c r="E268" s="65"/>
      <c r="F268" s="65"/>
      <c r="G268" s="65"/>
      <c r="H268" s="65"/>
      <c r="I268" s="65"/>
      <c r="J268" s="65"/>
      <c r="K268" s="65"/>
      <c r="L268" s="65"/>
      <c r="M268" s="66"/>
      <c r="N268" s="66"/>
      <c r="O268" s="66"/>
      <c r="P268" s="66"/>
      <c r="Q268" s="66"/>
      <c r="R268" s="67"/>
      <c r="T268" s="53" t="s">
        <v>75</v>
      </c>
      <c r="U268" s="54"/>
      <c r="V268" s="55"/>
      <c r="X268" s="50" t="s">
        <v>78</v>
      </c>
      <c r="Y268" s="51"/>
      <c r="Z268" s="51"/>
      <c r="AA268" s="51"/>
      <c r="AB268" s="51"/>
      <c r="AC268" s="51"/>
      <c r="AD268" s="51"/>
      <c r="AE268" s="51"/>
      <c r="AF268" s="51"/>
      <c r="AG268" s="51"/>
      <c r="AH268" s="51"/>
      <c r="AI268" s="51"/>
      <c r="AJ268" s="51"/>
      <c r="AK268" s="51"/>
      <c r="AL268" s="51"/>
      <c r="AM268" s="51"/>
      <c r="AN268" s="51"/>
      <c r="AO268" s="51"/>
      <c r="AP268" s="51"/>
      <c r="AQ268" s="52"/>
    </row>
    <row r="269" spans="3:54" s="10" customFormat="1" ht="5.0999999999999996" customHeight="1" x14ac:dyDescent="0.25">
      <c r="C269"/>
      <c r="D269"/>
      <c r="E269"/>
      <c r="F269"/>
      <c r="G269"/>
      <c r="H269"/>
      <c r="I269"/>
      <c r="J269"/>
      <c r="K269"/>
      <c r="L269"/>
      <c r="M269"/>
      <c r="N269"/>
      <c r="O269"/>
      <c r="P269"/>
      <c r="Q269"/>
      <c r="R269"/>
      <c r="S269"/>
      <c r="T269"/>
      <c r="U269"/>
    </row>
    <row r="270" spans="3:54" ht="15" customHeight="1" x14ac:dyDescent="0.25">
      <c r="C270" s="50" t="s">
        <v>73</v>
      </c>
      <c r="D270" s="51"/>
      <c r="E270" s="51"/>
      <c r="F270" s="51"/>
      <c r="G270" s="51"/>
      <c r="H270" s="51"/>
      <c r="I270" s="51"/>
      <c r="J270" s="51"/>
      <c r="K270" s="51"/>
      <c r="L270" s="51"/>
      <c r="M270" s="51"/>
      <c r="N270" s="51"/>
      <c r="O270" s="51"/>
      <c r="P270" s="51"/>
      <c r="Q270" s="51"/>
      <c r="R270" s="52"/>
      <c r="T270" s="47"/>
      <c r="U270" s="48"/>
      <c r="V270" s="49"/>
      <c r="X270" s="56"/>
      <c r="Y270" s="57"/>
      <c r="Z270" s="57"/>
      <c r="AA270" s="57"/>
      <c r="AB270" s="57"/>
      <c r="AC270" s="57"/>
      <c r="AD270" s="57"/>
      <c r="AE270" s="57"/>
      <c r="AF270" s="57"/>
      <c r="AG270" s="57"/>
      <c r="AH270" s="57"/>
      <c r="AI270" s="57"/>
      <c r="AJ270" s="57"/>
      <c r="AK270" s="57"/>
      <c r="AL270" s="57"/>
      <c r="AM270" s="57"/>
      <c r="AN270" s="57"/>
      <c r="AO270" s="57"/>
      <c r="AP270" s="57"/>
      <c r="AQ270" s="58"/>
    </row>
    <row r="271" spans="3:54" ht="15" customHeight="1" x14ac:dyDescent="0.25">
      <c r="C271" s="50" t="s">
        <v>74</v>
      </c>
      <c r="D271" s="51"/>
      <c r="E271" s="51"/>
      <c r="F271" s="51"/>
      <c r="G271" s="51"/>
      <c r="H271" s="51"/>
      <c r="I271" s="51"/>
      <c r="J271" s="51"/>
      <c r="K271" s="51"/>
      <c r="L271" s="51"/>
      <c r="M271" s="51"/>
      <c r="N271" s="51"/>
      <c r="O271" s="51"/>
      <c r="P271" s="51"/>
      <c r="Q271" s="51"/>
      <c r="R271" s="52"/>
      <c r="T271" s="47"/>
      <c r="U271" s="48"/>
      <c r="V271" s="49"/>
      <c r="X271" s="56"/>
      <c r="Y271" s="57"/>
      <c r="Z271" s="57"/>
      <c r="AA271" s="57"/>
      <c r="AB271" s="57"/>
      <c r="AC271" s="57"/>
      <c r="AD271" s="57"/>
      <c r="AE271" s="57"/>
      <c r="AF271" s="57"/>
      <c r="AG271" s="57"/>
      <c r="AH271" s="57"/>
      <c r="AI271" s="57"/>
      <c r="AJ271" s="57"/>
      <c r="AK271" s="57"/>
      <c r="AL271" s="57"/>
      <c r="AM271" s="57"/>
      <c r="AN271" s="57"/>
      <c r="AO271" s="57"/>
      <c r="AP271" s="57"/>
      <c r="AQ271" s="58"/>
    </row>
    <row r="272" spans="3:54" ht="15" customHeight="1" x14ac:dyDescent="0.25">
      <c r="C272" s="50" t="s">
        <v>72</v>
      </c>
      <c r="D272" s="51"/>
      <c r="E272" s="51"/>
      <c r="F272" s="51"/>
      <c r="G272" s="51"/>
      <c r="H272" s="51"/>
      <c r="I272" s="51"/>
      <c r="J272" s="51"/>
      <c r="K272" s="51"/>
      <c r="L272" s="51"/>
      <c r="M272" s="51"/>
      <c r="N272" s="51"/>
      <c r="O272" s="51"/>
      <c r="P272" s="51"/>
      <c r="Q272" s="51"/>
      <c r="R272" s="52"/>
      <c r="T272" s="47"/>
      <c r="U272" s="48"/>
      <c r="V272" s="49"/>
      <c r="X272" s="56"/>
      <c r="Y272" s="57"/>
      <c r="Z272" s="57"/>
      <c r="AA272" s="57"/>
      <c r="AB272" s="57"/>
      <c r="AC272" s="57"/>
      <c r="AD272" s="57"/>
      <c r="AE272" s="57"/>
      <c r="AF272" s="57"/>
      <c r="AG272" s="57"/>
      <c r="AH272" s="57"/>
      <c r="AI272" s="57"/>
      <c r="AJ272" s="57"/>
      <c r="AK272" s="57"/>
      <c r="AL272" s="57"/>
      <c r="AM272" s="57"/>
      <c r="AN272" s="57"/>
      <c r="AO272" s="57"/>
      <c r="AP272" s="57"/>
      <c r="AQ272" s="58"/>
    </row>
    <row r="273" spans="1:54" ht="15" customHeight="1" x14ac:dyDescent="0.25">
      <c r="C273" s="50" t="s">
        <v>76</v>
      </c>
      <c r="D273" s="51"/>
      <c r="E273" s="51"/>
      <c r="F273" s="51"/>
      <c r="G273" s="51"/>
      <c r="H273" s="51"/>
      <c r="I273" s="51"/>
      <c r="J273" s="51"/>
      <c r="K273" s="51"/>
      <c r="L273" s="51"/>
      <c r="M273" s="51"/>
      <c r="N273" s="51"/>
      <c r="O273" s="51"/>
      <c r="P273" s="51"/>
      <c r="Q273" s="51"/>
      <c r="R273" s="52"/>
      <c r="T273" s="47"/>
      <c r="U273" s="48"/>
      <c r="V273" s="49"/>
      <c r="X273" s="56"/>
      <c r="Y273" s="57"/>
      <c r="Z273" s="57"/>
      <c r="AA273" s="57"/>
      <c r="AB273" s="57"/>
      <c r="AC273" s="57"/>
      <c r="AD273" s="57"/>
      <c r="AE273" s="57"/>
      <c r="AF273" s="57"/>
      <c r="AG273" s="57"/>
      <c r="AH273" s="57"/>
      <c r="AI273" s="57"/>
      <c r="AJ273" s="57"/>
      <c r="AK273" s="57"/>
      <c r="AL273" s="57"/>
      <c r="AM273" s="57"/>
      <c r="AN273" s="57"/>
      <c r="AO273" s="57"/>
      <c r="AP273" s="57"/>
      <c r="AQ273" s="58"/>
    </row>
    <row r="274" spans="1:54" ht="15" customHeight="1" x14ac:dyDescent="0.25">
      <c r="C274" s="50" t="s">
        <v>77</v>
      </c>
      <c r="D274" s="51"/>
      <c r="E274" s="51"/>
      <c r="F274" s="51"/>
      <c r="G274" s="51"/>
      <c r="H274" s="51"/>
      <c r="I274" s="51"/>
      <c r="J274" s="51"/>
      <c r="K274" s="51"/>
      <c r="L274" s="51"/>
      <c r="M274" s="51"/>
      <c r="N274" s="51"/>
      <c r="O274" s="51"/>
      <c r="P274" s="51"/>
      <c r="Q274" s="51"/>
      <c r="R274" s="52"/>
      <c r="T274" s="47"/>
      <c r="U274" s="48"/>
      <c r="V274" s="49"/>
      <c r="X274" s="56"/>
      <c r="Y274" s="57"/>
      <c r="Z274" s="57"/>
      <c r="AA274" s="57"/>
      <c r="AB274" s="57"/>
      <c r="AC274" s="57"/>
      <c r="AD274" s="57"/>
      <c r="AE274" s="57"/>
      <c r="AF274" s="57"/>
      <c r="AG274" s="57"/>
      <c r="AH274" s="57"/>
      <c r="AI274" s="57"/>
      <c r="AJ274" s="57"/>
      <c r="AK274" s="57"/>
      <c r="AL274" s="57"/>
      <c r="AM274" s="57"/>
      <c r="AN274" s="57"/>
      <c r="AO274" s="57"/>
      <c r="AP274" s="57"/>
      <c r="AQ274" s="58"/>
    </row>
    <row r="275" spans="1:54" ht="15" customHeight="1" x14ac:dyDescent="0.25"/>
    <row r="276" spans="1:54" s="19" customFormat="1" x14ac:dyDescent="0.25">
      <c r="B276" s="68" t="s">
        <v>155</v>
      </c>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42"/>
      <c r="AE276" s="42"/>
      <c r="AF276" s="42"/>
      <c r="AG276" s="42"/>
      <c r="AH276" s="42"/>
      <c r="AI276" s="42"/>
      <c r="AJ276" s="42"/>
      <c r="AK276" s="42"/>
      <c r="AL276" s="42"/>
      <c r="AM276" s="42"/>
      <c r="AN276" s="42"/>
      <c r="AO276" s="42"/>
      <c r="AP276" s="42"/>
      <c r="AQ276" s="42"/>
    </row>
    <row r="277" spans="1:54" ht="5.0999999999999996" customHeight="1" x14ac:dyDescent="0.25"/>
    <row r="278" spans="1:54" x14ac:dyDescent="0.25">
      <c r="C278" s="120" t="s">
        <v>147</v>
      </c>
      <c r="D278" s="121"/>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3"/>
      <c r="AA278" s="124"/>
      <c r="AC278" s="53" t="s">
        <v>81</v>
      </c>
      <c r="AD278" s="54"/>
      <c r="AE278" s="55"/>
    </row>
    <row r="279" spans="1:54" ht="5.0999999999999996" customHeight="1" x14ac:dyDescent="0.25"/>
    <row r="280" spans="1:54" x14ac:dyDescent="0.25">
      <c r="C280" s="50" t="s">
        <v>79</v>
      </c>
      <c r="D280" s="51"/>
      <c r="E280" s="51"/>
      <c r="F280" s="51"/>
      <c r="G280" s="51"/>
      <c r="H280" s="51"/>
      <c r="I280" s="51"/>
      <c r="J280" s="51"/>
      <c r="K280" s="51"/>
      <c r="L280" s="51"/>
      <c r="M280" s="51"/>
      <c r="N280" s="51"/>
      <c r="O280" s="51"/>
      <c r="P280" s="51"/>
      <c r="Q280" s="51"/>
      <c r="R280" s="51"/>
      <c r="S280" s="125"/>
      <c r="T280" s="125"/>
      <c r="U280" s="125"/>
      <c r="V280" s="125"/>
      <c r="W280" s="125"/>
      <c r="X280" s="125"/>
      <c r="Y280" s="125"/>
      <c r="Z280" s="125"/>
      <c r="AA280" s="126"/>
      <c r="AC280" s="47">
        <v>30</v>
      </c>
      <c r="AD280" s="48"/>
      <c r="AE280" s="49"/>
    </row>
    <row r="281" spans="1:54" x14ac:dyDescent="0.25">
      <c r="C281" s="50" t="s">
        <v>80</v>
      </c>
      <c r="D281" s="51"/>
      <c r="E281" s="51"/>
      <c r="F281" s="51"/>
      <c r="G281" s="51"/>
      <c r="H281" s="51"/>
      <c r="I281" s="51"/>
      <c r="J281" s="51"/>
      <c r="K281" s="51"/>
      <c r="L281" s="51"/>
      <c r="M281" s="51"/>
      <c r="N281" s="51"/>
      <c r="O281" s="51"/>
      <c r="P281" s="51"/>
      <c r="Q281" s="51"/>
      <c r="R281" s="51"/>
      <c r="S281" s="125"/>
      <c r="T281" s="125"/>
      <c r="U281" s="125"/>
      <c r="V281" s="125"/>
      <c r="W281" s="125"/>
      <c r="X281" s="125"/>
      <c r="Y281" s="125"/>
      <c r="Z281" s="125"/>
      <c r="AA281" s="126"/>
      <c r="AC281" s="47"/>
      <c r="AD281" s="48"/>
      <c r="AE281" s="49"/>
    </row>
    <row r="283" spans="1:54" x14ac:dyDescent="0.25">
      <c r="A283" s="19"/>
      <c r="B283" s="68" t="s">
        <v>171</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42"/>
      <c r="AE283" s="42"/>
      <c r="AF283" s="42"/>
      <c r="AG283" s="42"/>
      <c r="AH283" s="42"/>
      <c r="AI283" s="42"/>
      <c r="AJ283" s="42"/>
      <c r="AK283" s="42"/>
      <c r="AL283" s="42"/>
      <c r="AM283" s="42"/>
      <c r="AN283" s="42"/>
      <c r="AO283" s="42"/>
      <c r="AP283" s="42"/>
      <c r="AQ283" s="42"/>
    </row>
    <row r="284" spans="1:54" ht="5.0999999999999996" customHeight="1" x14ac:dyDescent="0.25">
      <c r="BB284" s="10" t="s">
        <v>162</v>
      </c>
    </row>
    <row r="285" spans="1:54" x14ac:dyDescent="0.25">
      <c r="BB285" s="21" t="s">
        <v>158</v>
      </c>
    </row>
    <row r="286" spans="1:54" s="22" customFormat="1" ht="60" customHeight="1" x14ac:dyDescent="0.25">
      <c r="B286" s="116" t="s">
        <v>192</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BB286" s="23" t="s">
        <v>157</v>
      </c>
    </row>
    <row r="287" spans="1:54" ht="9.9499999999999993" customHeight="1" x14ac:dyDescent="0.25">
      <c r="BB287" s="21" t="s">
        <v>159</v>
      </c>
    </row>
    <row r="288" spans="1:54" x14ac:dyDescent="0.25">
      <c r="B288" s="24" t="s">
        <v>163</v>
      </c>
      <c r="BB288" s="21" t="s">
        <v>160</v>
      </c>
    </row>
    <row r="289" spans="2:54" x14ac:dyDescent="0.25">
      <c r="BB289" s="21" t="s">
        <v>161</v>
      </c>
    </row>
    <row r="290" spans="2:54" ht="15.75" x14ac:dyDescent="0.25">
      <c r="B290" s="31"/>
      <c r="C290" s="32"/>
      <c r="D290" s="31"/>
      <c r="E290" s="31"/>
      <c r="F290" s="31"/>
      <c r="G290" s="31"/>
      <c r="H290" s="33"/>
      <c r="I290" s="59" t="s">
        <v>178</v>
      </c>
      <c r="J290" s="60"/>
      <c r="K290" s="60"/>
      <c r="L290" s="60"/>
      <c r="M290" s="60"/>
      <c r="N290" s="60"/>
      <c r="O290" s="60"/>
      <c r="P290" s="60"/>
      <c r="Q290" s="60"/>
      <c r="R290" s="60"/>
      <c r="S290" s="60"/>
      <c r="T290" s="60"/>
      <c r="U290" s="60"/>
      <c r="V290" s="60"/>
      <c r="W290" s="60"/>
      <c r="X290" s="60"/>
      <c r="Y290" s="60"/>
      <c r="Z290" s="60"/>
      <c r="AA290" s="60"/>
      <c r="AB290" s="60"/>
      <c r="AC290" s="60"/>
      <c r="AD290" s="60"/>
      <c r="AE290" s="60"/>
    </row>
  </sheetData>
  <sheetProtection selectLockedCells="1" autoFilter="0"/>
  <mergeCells count="522">
    <mergeCell ref="B2:AQ2"/>
    <mergeCell ref="B4:AQ4"/>
    <mergeCell ref="B5:AQ5"/>
    <mergeCell ref="B9:AQ9"/>
    <mergeCell ref="C11:F11"/>
    <mergeCell ref="G11:AB11"/>
    <mergeCell ref="C20:F20"/>
    <mergeCell ref="G20:AB20"/>
    <mergeCell ref="C22:F22"/>
    <mergeCell ref="G22:AB22"/>
    <mergeCell ref="C24:F24"/>
    <mergeCell ref="G24:AB24"/>
    <mergeCell ref="C13:F13"/>
    <mergeCell ref="G13:AB13"/>
    <mergeCell ref="C15:F15"/>
    <mergeCell ref="G15:AB15"/>
    <mergeCell ref="G16:AB16"/>
    <mergeCell ref="C18:F18"/>
    <mergeCell ref="G18:AB18"/>
    <mergeCell ref="C32:Q32"/>
    <mergeCell ref="R32:S32"/>
    <mergeCell ref="I36:AE36"/>
    <mergeCell ref="B38:AQ38"/>
    <mergeCell ref="B40:AQ40"/>
    <mergeCell ref="B41:AQ41"/>
    <mergeCell ref="C26:F26"/>
    <mergeCell ref="G26:AB26"/>
    <mergeCell ref="C28:F28"/>
    <mergeCell ref="G28:AB28"/>
    <mergeCell ref="C30:Q30"/>
    <mergeCell ref="R30:S30"/>
    <mergeCell ref="D50:I50"/>
    <mergeCell ref="K50:M50"/>
    <mergeCell ref="O50:Q50"/>
    <mergeCell ref="D52:I52"/>
    <mergeCell ref="D54:I54"/>
    <mergeCell ref="K54:M54"/>
    <mergeCell ref="O54:Q54"/>
    <mergeCell ref="B42:AQ42"/>
    <mergeCell ref="K44:M44"/>
    <mergeCell ref="O44:Q44"/>
    <mergeCell ref="D46:I46"/>
    <mergeCell ref="D48:I48"/>
    <mergeCell ref="K48:M48"/>
    <mergeCell ref="O48:Q48"/>
    <mergeCell ref="D60:I60"/>
    <mergeCell ref="K60:M60"/>
    <mergeCell ref="O60:Q60"/>
    <mergeCell ref="D62:I62"/>
    <mergeCell ref="D64:I64"/>
    <mergeCell ref="K64:M64"/>
    <mergeCell ref="O64:Q64"/>
    <mergeCell ref="D56:I56"/>
    <mergeCell ref="K56:M56"/>
    <mergeCell ref="O56:Q56"/>
    <mergeCell ref="D58:I58"/>
    <mergeCell ref="K58:M58"/>
    <mergeCell ref="O58:Q58"/>
    <mergeCell ref="D72:I72"/>
    <mergeCell ref="K72:M72"/>
    <mergeCell ref="O72:Q72"/>
    <mergeCell ref="D74:I74"/>
    <mergeCell ref="K74:M74"/>
    <mergeCell ref="O74:Q74"/>
    <mergeCell ref="D66:I66"/>
    <mergeCell ref="K66:M66"/>
    <mergeCell ref="O66:Q66"/>
    <mergeCell ref="D68:I68"/>
    <mergeCell ref="D70:I70"/>
    <mergeCell ref="K70:M70"/>
    <mergeCell ref="O70:Q70"/>
    <mergeCell ref="I83:S83"/>
    <mergeCell ref="U83:AE83"/>
    <mergeCell ref="AG83:AQ83"/>
    <mergeCell ref="C84:G84"/>
    <mergeCell ref="I84:S84"/>
    <mergeCell ref="U84:AE84"/>
    <mergeCell ref="AG84:AQ84"/>
    <mergeCell ref="D76:I76"/>
    <mergeCell ref="K76:M76"/>
    <mergeCell ref="O76:Q76"/>
    <mergeCell ref="B79:AQ79"/>
    <mergeCell ref="I81:S81"/>
    <mergeCell ref="U81:AE81"/>
    <mergeCell ref="AG81:AQ81"/>
    <mergeCell ref="AG87:AQ87"/>
    <mergeCell ref="B89:AQ89"/>
    <mergeCell ref="C91:L91"/>
    <mergeCell ref="N91:P91"/>
    <mergeCell ref="U91:W91"/>
    <mergeCell ref="AB91:AD91"/>
    <mergeCell ref="C85:G85"/>
    <mergeCell ref="I85:S85"/>
    <mergeCell ref="U85:AE85"/>
    <mergeCell ref="AG85:AQ85"/>
    <mergeCell ref="C86:G86"/>
    <mergeCell ref="I86:S86"/>
    <mergeCell ref="U86:AE86"/>
    <mergeCell ref="AG86:AQ86"/>
    <mergeCell ref="C93:L93"/>
    <mergeCell ref="N93:P93"/>
    <mergeCell ref="U93:W93"/>
    <mergeCell ref="AB93:AD93"/>
    <mergeCell ref="C94:L94"/>
    <mergeCell ref="N94:P94"/>
    <mergeCell ref="U94:W94"/>
    <mergeCell ref="AB94:AD94"/>
    <mergeCell ref="C87:G87"/>
    <mergeCell ref="I87:S87"/>
    <mergeCell ref="U87:AE87"/>
    <mergeCell ref="C103:L103"/>
    <mergeCell ref="N103:P103"/>
    <mergeCell ref="U103:W103"/>
    <mergeCell ref="AB103:AD103"/>
    <mergeCell ref="C104:L104"/>
    <mergeCell ref="N104:P104"/>
    <mergeCell ref="U104:W104"/>
    <mergeCell ref="AB104:AD104"/>
    <mergeCell ref="C95:L95"/>
    <mergeCell ref="N95:P95"/>
    <mergeCell ref="U95:W95"/>
    <mergeCell ref="AB95:AD95"/>
    <mergeCell ref="C99:L99"/>
    <mergeCell ref="C101:AQ101"/>
    <mergeCell ref="C109:L109"/>
    <mergeCell ref="C111:L111"/>
    <mergeCell ref="C112:L112"/>
    <mergeCell ref="N112:P112"/>
    <mergeCell ref="U112:W112"/>
    <mergeCell ref="AB112:AD112"/>
    <mergeCell ref="C106:L106"/>
    <mergeCell ref="N106:P106"/>
    <mergeCell ref="U106:W106"/>
    <mergeCell ref="AB106:AD106"/>
    <mergeCell ref="C107:L107"/>
    <mergeCell ref="N107:P107"/>
    <mergeCell ref="U107:W107"/>
    <mergeCell ref="AB107:AD107"/>
    <mergeCell ref="C115:L115"/>
    <mergeCell ref="N115:P115"/>
    <mergeCell ref="U115:W115"/>
    <mergeCell ref="AB115:AD115"/>
    <mergeCell ref="C116:L116"/>
    <mergeCell ref="N116:P116"/>
    <mergeCell ref="U116:W116"/>
    <mergeCell ref="AB116:AD116"/>
    <mergeCell ref="C113:L113"/>
    <mergeCell ref="N113:P113"/>
    <mergeCell ref="U113:W113"/>
    <mergeCell ref="AB113:AD113"/>
    <mergeCell ref="C114:L114"/>
    <mergeCell ref="N114:P114"/>
    <mergeCell ref="U114:W114"/>
    <mergeCell ref="AB114:AD114"/>
    <mergeCell ref="C119:L119"/>
    <mergeCell ref="N119:P119"/>
    <mergeCell ref="U119:W119"/>
    <mergeCell ref="AB119:AD119"/>
    <mergeCell ref="C120:L120"/>
    <mergeCell ref="N120:P120"/>
    <mergeCell ref="U120:W120"/>
    <mergeCell ref="AB120:AD120"/>
    <mergeCell ref="C117:L117"/>
    <mergeCell ref="N117:P117"/>
    <mergeCell ref="U117:W117"/>
    <mergeCell ref="AB117:AD117"/>
    <mergeCell ref="C118:L118"/>
    <mergeCell ref="N118:P118"/>
    <mergeCell ref="U118:W118"/>
    <mergeCell ref="AB118:AD118"/>
    <mergeCell ref="C121:L121"/>
    <mergeCell ref="N121:P121"/>
    <mergeCell ref="U121:W121"/>
    <mergeCell ref="AB121:AD121"/>
    <mergeCell ref="C122:L122"/>
    <mergeCell ref="C123:L123"/>
    <mergeCell ref="N123:P123"/>
    <mergeCell ref="U123:W123"/>
    <mergeCell ref="AB123:AD123"/>
    <mergeCell ref="C124:L124"/>
    <mergeCell ref="N124:P124"/>
    <mergeCell ref="U124:W124"/>
    <mergeCell ref="AB124:AD124"/>
    <mergeCell ref="C125:L125"/>
    <mergeCell ref="C126:L126"/>
    <mergeCell ref="N126:P126"/>
    <mergeCell ref="U126:W126"/>
    <mergeCell ref="AB126:AD126"/>
    <mergeCell ref="C129:L129"/>
    <mergeCell ref="N129:P129"/>
    <mergeCell ref="U129:W129"/>
    <mergeCell ref="AB129:AD129"/>
    <mergeCell ref="C130:L130"/>
    <mergeCell ref="N130:P130"/>
    <mergeCell ref="U130:W130"/>
    <mergeCell ref="AB130:AD130"/>
    <mergeCell ref="C127:L127"/>
    <mergeCell ref="N127:P127"/>
    <mergeCell ref="U127:W127"/>
    <mergeCell ref="AB127:AD127"/>
    <mergeCell ref="C128:L128"/>
    <mergeCell ref="N128:P128"/>
    <mergeCell ref="U128:W128"/>
    <mergeCell ref="AB128:AD128"/>
    <mergeCell ref="C131:L131"/>
    <mergeCell ref="C132:L132"/>
    <mergeCell ref="N132:P132"/>
    <mergeCell ref="U132:W132"/>
    <mergeCell ref="AB132:AD132"/>
    <mergeCell ref="C133:L133"/>
    <mergeCell ref="N133:P133"/>
    <mergeCell ref="U133:W133"/>
    <mergeCell ref="AB133:AD133"/>
    <mergeCell ref="C137:L137"/>
    <mergeCell ref="N137:P137"/>
    <mergeCell ref="U137:W137"/>
    <mergeCell ref="AB137:AD137"/>
    <mergeCell ref="C138:L138"/>
    <mergeCell ref="N138:P138"/>
    <mergeCell ref="U138:W138"/>
    <mergeCell ref="AB138:AD138"/>
    <mergeCell ref="C134:L134"/>
    <mergeCell ref="C135:L135"/>
    <mergeCell ref="N135:P135"/>
    <mergeCell ref="U135:W135"/>
    <mergeCell ref="AB135:AD135"/>
    <mergeCell ref="C136:L136"/>
    <mergeCell ref="N136:P136"/>
    <mergeCell ref="U136:W136"/>
    <mergeCell ref="AB136:AD136"/>
    <mergeCell ref="C141:L141"/>
    <mergeCell ref="N141:P141"/>
    <mergeCell ref="U141:W141"/>
    <mergeCell ref="AB141:AD141"/>
    <mergeCell ref="C142:L142"/>
    <mergeCell ref="N142:P142"/>
    <mergeCell ref="U142:W142"/>
    <mergeCell ref="AB142:AD142"/>
    <mergeCell ref="C139:L139"/>
    <mergeCell ref="N139:P139"/>
    <mergeCell ref="U139:W139"/>
    <mergeCell ref="AB139:AD139"/>
    <mergeCell ref="C140:L140"/>
    <mergeCell ref="N140:P140"/>
    <mergeCell ref="U140:W140"/>
    <mergeCell ref="AB140:AD140"/>
    <mergeCell ref="C143:L143"/>
    <mergeCell ref="C144:L144"/>
    <mergeCell ref="N144:P144"/>
    <mergeCell ref="U144:W144"/>
    <mergeCell ref="AB144:AD144"/>
    <mergeCell ref="C145:L145"/>
    <mergeCell ref="N145:P145"/>
    <mergeCell ref="U145:W145"/>
    <mergeCell ref="AB145:AD145"/>
    <mergeCell ref="C151:AQ151"/>
    <mergeCell ref="C153:L153"/>
    <mergeCell ref="N153:AB153"/>
    <mergeCell ref="C154:L154"/>
    <mergeCell ref="N154:AB154"/>
    <mergeCell ref="C155:L155"/>
    <mergeCell ref="N155:O155"/>
    <mergeCell ref="C146:L146"/>
    <mergeCell ref="C147:L147"/>
    <mergeCell ref="N147:P147"/>
    <mergeCell ref="U147:W147"/>
    <mergeCell ref="AB147:AD147"/>
    <mergeCell ref="C149:AQ149"/>
    <mergeCell ref="C161:L161"/>
    <mergeCell ref="N161:AB161"/>
    <mergeCell ref="C162:L162"/>
    <mergeCell ref="N162:AB162"/>
    <mergeCell ref="C163:L163"/>
    <mergeCell ref="N163:O163"/>
    <mergeCell ref="C157:L157"/>
    <mergeCell ref="N157:AB157"/>
    <mergeCell ref="C158:L158"/>
    <mergeCell ref="N158:AB158"/>
    <mergeCell ref="C159:L159"/>
    <mergeCell ref="N159:O159"/>
    <mergeCell ref="C169:L169"/>
    <mergeCell ref="N169:AB169"/>
    <mergeCell ref="C170:L170"/>
    <mergeCell ref="N170:AB170"/>
    <mergeCell ref="C171:L171"/>
    <mergeCell ref="N171:O171"/>
    <mergeCell ref="C165:L165"/>
    <mergeCell ref="N165:AB165"/>
    <mergeCell ref="C166:L166"/>
    <mergeCell ref="N166:AB166"/>
    <mergeCell ref="C167:L167"/>
    <mergeCell ref="N167:O167"/>
    <mergeCell ref="C177:L177"/>
    <mergeCell ref="N177:AB177"/>
    <mergeCell ref="C178:L178"/>
    <mergeCell ref="N178:AB178"/>
    <mergeCell ref="C179:L179"/>
    <mergeCell ref="N179:O179"/>
    <mergeCell ref="C173:L173"/>
    <mergeCell ref="N173:AB173"/>
    <mergeCell ref="C174:L174"/>
    <mergeCell ref="N174:AB174"/>
    <mergeCell ref="C175:L175"/>
    <mergeCell ref="N175:O175"/>
    <mergeCell ref="C185:L185"/>
    <mergeCell ref="N185:AB185"/>
    <mergeCell ref="C186:L186"/>
    <mergeCell ref="N186:AB186"/>
    <mergeCell ref="C187:L187"/>
    <mergeCell ref="N187:O187"/>
    <mergeCell ref="C181:L181"/>
    <mergeCell ref="N181:AB181"/>
    <mergeCell ref="C182:L182"/>
    <mergeCell ref="N182:AB182"/>
    <mergeCell ref="C183:L183"/>
    <mergeCell ref="N183:O183"/>
    <mergeCell ref="C193:L193"/>
    <mergeCell ref="N193:AB193"/>
    <mergeCell ref="C194:L194"/>
    <mergeCell ref="N194:AB194"/>
    <mergeCell ref="C195:L195"/>
    <mergeCell ref="N195:O195"/>
    <mergeCell ref="C189:L189"/>
    <mergeCell ref="N189:AB189"/>
    <mergeCell ref="C190:L190"/>
    <mergeCell ref="N190:AB190"/>
    <mergeCell ref="C191:L191"/>
    <mergeCell ref="N191:O191"/>
    <mergeCell ref="C201:L201"/>
    <mergeCell ref="N201:Q201"/>
    <mergeCell ref="S201:AQ201"/>
    <mergeCell ref="C203:L203"/>
    <mergeCell ref="N203:Q203"/>
    <mergeCell ref="S203:AQ203"/>
    <mergeCell ref="C197:L197"/>
    <mergeCell ref="N197:AB197"/>
    <mergeCell ref="C198:L198"/>
    <mergeCell ref="N198:AB198"/>
    <mergeCell ref="C199:L199"/>
    <mergeCell ref="N199:O199"/>
    <mergeCell ref="C206:L206"/>
    <mergeCell ref="N206:Q206"/>
    <mergeCell ref="S206:AQ206"/>
    <mergeCell ref="C207:L207"/>
    <mergeCell ref="N207:Q207"/>
    <mergeCell ref="S207:AQ207"/>
    <mergeCell ref="C204:L204"/>
    <mergeCell ref="N204:Q204"/>
    <mergeCell ref="S204:AQ204"/>
    <mergeCell ref="C205:L205"/>
    <mergeCell ref="N205:Q205"/>
    <mergeCell ref="S205:AQ205"/>
    <mergeCell ref="C210:L210"/>
    <mergeCell ref="N210:Q210"/>
    <mergeCell ref="S210:AQ210"/>
    <mergeCell ref="C211:L211"/>
    <mergeCell ref="N211:Q211"/>
    <mergeCell ref="S211:AQ211"/>
    <mergeCell ref="C208:L208"/>
    <mergeCell ref="N208:Q208"/>
    <mergeCell ref="S208:AQ208"/>
    <mergeCell ref="C209:L209"/>
    <mergeCell ref="N209:Q209"/>
    <mergeCell ref="S209:AQ209"/>
    <mergeCell ref="C214:L214"/>
    <mergeCell ref="N214:Q214"/>
    <mergeCell ref="S214:AQ214"/>
    <mergeCell ref="C216:L216"/>
    <mergeCell ref="N216:Q216"/>
    <mergeCell ref="S216:AQ216"/>
    <mergeCell ref="C212:L212"/>
    <mergeCell ref="N212:Q212"/>
    <mergeCell ref="S212:AQ212"/>
    <mergeCell ref="C213:L213"/>
    <mergeCell ref="N213:Q213"/>
    <mergeCell ref="S213:AQ213"/>
    <mergeCell ref="C220:L220"/>
    <mergeCell ref="N220:Q220"/>
    <mergeCell ref="S220:AQ220"/>
    <mergeCell ref="C221:L221"/>
    <mergeCell ref="N221:Q221"/>
    <mergeCell ref="S221:AQ221"/>
    <mergeCell ref="C218:L218"/>
    <mergeCell ref="N218:Q218"/>
    <mergeCell ref="S218:AQ218"/>
    <mergeCell ref="C219:L219"/>
    <mergeCell ref="N219:Q219"/>
    <mergeCell ref="S219:AQ219"/>
    <mergeCell ref="C224:L224"/>
    <mergeCell ref="N224:Q224"/>
    <mergeCell ref="S224:AQ224"/>
    <mergeCell ref="C225:L225"/>
    <mergeCell ref="N225:Q225"/>
    <mergeCell ref="S225:AQ225"/>
    <mergeCell ref="C222:L222"/>
    <mergeCell ref="N222:Q222"/>
    <mergeCell ref="S222:AQ222"/>
    <mergeCell ref="C223:L223"/>
    <mergeCell ref="N223:Q223"/>
    <mergeCell ref="S223:AQ223"/>
    <mergeCell ref="C228:L228"/>
    <mergeCell ref="N228:Q228"/>
    <mergeCell ref="S228:AQ228"/>
    <mergeCell ref="C229:L229"/>
    <mergeCell ref="N229:Q229"/>
    <mergeCell ref="S229:AQ229"/>
    <mergeCell ref="C226:L226"/>
    <mergeCell ref="N226:Q226"/>
    <mergeCell ref="S226:AQ226"/>
    <mergeCell ref="C227:L227"/>
    <mergeCell ref="N227:Q227"/>
    <mergeCell ref="S227:AQ227"/>
    <mergeCell ref="C234:L234"/>
    <mergeCell ref="N234:Q234"/>
    <mergeCell ref="S234:AQ234"/>
    <mergeCell ref="C235:L235"/>
    <mergeCell ref="N235:Q235"/>
    <mergeCell ref="S235:AQ235"/>
    <mergeCell ref="C231:L231"/>
    <mergeCell ref="N231:Q231"/>
    <mergeCell ref="S231:AQ231"/>
    <mergeCell ref="C233:L233"/>
    <mergeCell ref="N233:Q233"/>
    <mergeCell ref="S233:AQ233"/>
    <mergeCell ref="C238:L238"/>
    <mergeCell ref="N238:Q238"/>
    <mergeCell ref="S238:AQ238"/>
    <mergeCell ref="C239:L239"/>
    <mergeCell ref="N239:Q239"/>
    <mergeCell ref="S239:AQ239"/>
    <mergeCell ref="C236:L236"/>
    <mergeCell ref="N236:Q236"/>
    <mergeCell ref="S236:AQ236"/>
    <mergeCell ref="C237:L237"/>
    <mergeCell ref="N237:Q237"/>
    <mergeCell ref="S237:AQ237"/>
    <mergeCell ref="C242:L242"/>
    <mergeCell ref="N242:Q242"/>
    <mergeCell ref="S242:AQ242"/>
    <mergeCell ref="C243:L243"/>
    <mergeCell ref="N243:Q243"/>
    <mergeCell ref="S243:AQ243"/>
    <mergeCell ref="C240:L240"/>
    <mergeCell ref="N240:Q240"/>
    <mergeCell ref="S240:AQ240"/>
    <mergeCell ref="C241:L241"/>
    <mergeCell ref="N241:Q241"/>
    <mergeCell ref="S241:AQ241"/>
    <mergeCell ref="C248:Z248"/>
    <mergeCell ref="AB248:AF248"/>
    <mergeCell ref="AI248:AM248"/>
    <mergeCell ref="B250:AQ250"/>
    <mergeCell ref="C252:R252"/>
    <mergeCell ref="T252:V252"/>
    <mergeCell ref="X252:AQ252"/>
    <mergeCell ref="C244:L244"/>
    <mergeCell ref="N244:Q244"/>
    <mergeCell ref="S244:AQ244"/>
    <mergeCell ref="C246:Z246"/>
    <mergeCell ref="AB246:AF246"/>
    <mergeCell ref="AI246:AM246"/>
    <mergeCell ref="C256:R256"/>
    <mergeCell ref="T256:V256"/>
    <mergeCell ref="X256:AQ256"/>
    <mergeCell ref="C257:R257"/>
    <mergeCell ref="T257:V257"/>
    <mergeCell ref="X257:AQ257"/>
    <mergeCell ref="C254:R254"/>
    <mergeCell ref="T254:V254"/>
    <mergeCell ref="X254:AQ254"/>
    <mergeCell ref="C255:R255"/>
    <mergeCell ref="T255:V255"/>
    <mergeCell ref="X255:AQ255"/>
    <mergeCell ref="C262:R262"/>
    <mergeCell ref="T262:V262"/>
    <mergeCell ref="X262:AQ262"/>
    <mergeCell ref="C263:R263"/>
    <mergeCell ref="T263:V263"/>
    <mergeCell ref="X263:AQ263"/>
    <mergeCell ref="C258:R258"/>
    <mergeCell ref="T258:V258"/>
    <mergeCell ref="X258:AQ258"/>
    <mergeCell ref="C260:R260"/>
    <mergeCell ref="T260:V260"/>
    <mergeCell ref="X260:AQ260"/>
    <mergeCell ref="C266:R266"/>
    <mergeCell ref="T266:V266"/>
    <mergeCell ref="X266:AQ266"/>
    <mergeCell ref="C268:R268"/>
    <mergeCell ref="T268:V268"/>
    <mergeCell ref="X268:AQ268"/>
    <mergeCell ref="C264:R264"/>
    <mergeCell ref="T264:V264"/>
    <mergeCell ref="X264:AQ264"/>
    <mergeCell ref="C265:R265"/>
    <mergeCell ref="T265:V265"/>
    <mergeCell ref="X265:AQ265"/>
    <mergeCell ref="C272:R272"/>
    <mergeCell ref="T272:V272"/>
    <mergeCell ref="X272:AQ272"/>
    <mergeCell ref="C273:R273"/>
    <mergeCell ref="T273:V273"/>
    <mergeCell ref="X273:AQ273"/>
    <mergeCell ref="C270:R270"/>
    <mergeCell ref="T270:V270"/>
    <mergeCell ref="X270:AQ270"/>
    <mergeCell ref="C271:R271"/>
    <mergeCell ref="T271:V271"/>
    <mergeCell ref="X271:AQ271"/>
    <mergeCell ref="I290:AE290"/>
    <mergeCell ref="C280:AA280"/>
    <mergeCell ref="AC280:AE280"/>
    <mergeCell ref="C281:AA281"/>
    <mergeCell ref="AC281:AE281"/>
    <mergeCell ref="B283:AQ283"/>
    <mergeCell ref="B286:AQ286"/>
    <mergeCell ref="C274:R274"/>
    <mergeCell ref="T274:V274"/>
    <mergeCell ref="X274:AQ274"/>
    <mergeCell ref="B276:AQ276"/>
    <mergeCell ref="C278:AA278"/>
    <mergeCell ref="AC278:AE278"/>
  </mergeCells>
  <conditionalFormatting sqref="K64:M64">
    <cfRule type="expression" dxfId="26" priority="77">
      <formula>$C$62="SI"</formula>
    </cfRule>
  </conditionalFormatting>
  <conditionalFormatting sqref="K66:M66">
    <cfRule type="expression" dxfId="25" priority="76">
      <formula>$C$62="SI"</formula>
    </cfRule>
  </conditionalFormatting>
  <conditionalFormatting sqref="O64:Q64">
    <cfRule type="expression" dxfId="24" priority="75">
      <formula>$C$62="SI"</formula>
    </cfRule>
  </conditionalFormatting>
  <conditionalFormatting sqref="O66:Q66">
    <cfRule type="expression" dxfId="23" priority="74">
      <formula>$C$62="SI"</formula>
    </cfRule>
  </conditionalFormatting>
  <conditionalFormatting sqref="K70:M70">
    <cfRule type="expression" dxfId="22" priority="66">
      <formula>$C$68="Si"</formula>
    </cfRule>
  </conditionalFormatting>
  <conditionalFormatting sqref="K72:M72">
    <cfRule type="expression" dxfId="21" priority="65">
      <formula>$C$68="Si"</formula>
    </cfRule>
  </conditionalFormatting>
  <conditionalFormatting sqref="K74:M74">
    <cfRule type="expression" dxfId="20" priority="64">
      <formula>$C$68="Si"</formula>
    </cfRule>
  </conditionalFormatting>
  <conditionalFormatting sqref="K76:M76">
    <cfRule type="expression" dxfId="19" priority="63">
      <formula>$C$68="Si"</formula>
    </cfRule>
  </conditionalFormatting>
  <conditionalFormatting sqref="N107:P107">
    <cfRule type="expression" dxfId="18" priority="40">
      <formula>$Q$107=2</formula>
    </cfRule>
  </conditionalFormatting>
  <conditionalFormatting sqref="U107:W107">
    <cfRule type="expression" dxfId="17" priority="39">
      <formula>$Q$107=2</formula>
    </cfRule>
  </conditionalFormatting>
  <conditionalFormatting sqref="AB107:AD107">
    <cfRule type="expression" dxfId="16" priority="38">
      <formula>$Q$107=2</formula>
    </cfRule>
  </conditionalFormatting>
  <conditionalFormatting sqref="N106:P106 U106 AB106">
    <cfRule type="expression" dxfId="15" priority="31">
      <formula>$Q$106=2</formula>
    </cfRule>
  </conditionalFormatting>
  <conditionalFormatting sqref="AB93:AD95 AB103:AD104 AB106:AD107 AB123:AD124 AB126:AD130 AB132:AD133 AB135:AD142 AB144:AD145 AB147:AD147 N233:Q238 S233:AQ238 T270:V274 X270:AQ274 AB118:AD120">
    <cfRule type="expression" dxfId="14" priority="30">
      <formula>$AR$84=0</formula>
    </cfRule>
  </conditionalFormatting>
  <conditionalFormatting sqref="U93:W95 U103:W104 U106:W107 U126:W130 U123:W124 U132:W133 U135:W142 U144:W145 U147:W147 N218:Q223 S218:AQ223 T262:V266 X262:AQ266 U118:W120">
    <cfRule type="expression" dxfId="13" priority="29">
      <formula>$AF$84=0</formula>
    </cfRule>
  </conditionalFormatting>
  <conditionalFormatting sqref="AB112:AD116">
    <cfRule type="expression" dxfId="12" priority="28">
      <formula>$AR$84=0</formula>
    </cfRule>
  </conditionalFormatting>
  <conditionalFormatting sqref="U112:W116">
    <cfRule type="expression" dxfId="11" priority="27">
      <formula>$AF$84=0</formula>
    </cfRule>
  </conditionalFormatting>
  <conditionalFormatting sqref="AB121:AD121">
    <cfRule type="expression" dxfId="10" priority="26">
      <formula>$AR$84=0</formula>
    </cfRule>
  </conditionalFormatting>
  <conditionalFormatting sqref="U121:W121">
    <cfRule type="expression" dxfId="9" priority="25">
      <formula>$AF$84=0</formula>
    </cfRule>
  </conditionalFormatting>
  <conditionalFormatting sqref="AB117:AD117">
    <cfRule type="expression" dxfId="8" priority="24">
      <formula>$AR$84=0</formula>
    </cfRule>
  </conditionalFormatting>
  <conditionalFormatting sqref="U117:W117">
    <cfRule type="expression" dxfId="7" priority="23">
      <formula>$AF$84=0</formula>
    </cfRule>
  </conditionalFormatting>
  <conditionalFormatting sqref="N112:P121 N123:P124 N126:P130 N132:P133 N135:P142 N144:P145 N147:P147">
    <cfRule type="expression" dxfId="6" priority="13">
      <formula>$N$104&lt;&gt;"Si"</formula>
    </cfRule>
  </conditionalFormatting>
  <conditionalFormatting sqref="U112:W121 U123:W124 U126:W130 U132:W133 U135:W142 U144:W145 U147:W147">
    <cfRule type="expression" dxfId="5" priority="12">
      <formula>$U$104&lt;&gt;"Si"</formula>
    </cfRule>
  </conditionalFormatting>
  <conditionalFormatting sqref="AB112:AD121 AB123:AD124 AB126:AD130 AB132:AD133 AB135:AD142 AB144:AD145 AB147:AD147">
    <cfRule type="expression" dxfId="4" priority="11">
      <formula>$AB$104&lt;&gt;"Si"</formula>
    </cfRule>
  </conditionalFormatting>
  <conditionalFormatting sqref="N239:Q244 S239:AQ244">
    <cfRule type="expression" dxfId="3" priority="4">
      <formula>$AR$84&lt;&gt;1</formula>
    </cfRule>
  </conditionalFormatting>
  <conditionalFormatting sqref="N224:Q229 S224:AQ229">
    <cfRule type="expression" dxfId="2" priority="3">
      <formula>$AF$84&lt;&gt;1</formula>
    </cfRule>
  </conditionalFormatting>
  <conditionalFormatting sqref="I36:AE36">
    <cfRule type="expression" dxfId="1" priority="2">
      <formula>$H$36=0</formula>
    </cfRule>
  </conditionalFormatting>
  <conditionalFormatting sqref="I290:AE290">
    <cfRule type="expression" dxfId="0" priority="1">
      <formula>$H$36=0</formula>
    </cfRule>
  </conditionalFormatting>
  <dataValidations disablePrompts="1" count="14">
    <dataValidation type="list" allowBlank="1" showInputMessage="1" showErrorMessage="1" sqref="N154:AB154 N158:AB158 N162:AB162 N166:AB166 N170:AB170 N174:AB174 N178:AB178 N182:AB182 N186:AB186 N190:AB190 N194:AB194 N198:AB198">
      <formula1>TITULACION</formula1>
    </dataValidation>
    <dataValidation type="list" showInputMessage="1" showErrorMessage="1" errorTitle="Equipamiento mínimo" error="Cualquier centro ofertado debe disponer de estos equipos_x000a_" sqref="N112:P121 U112:W121 AB112:AD121">
      <formula1 xml:space="preserve"> SOLOSI</formula1>
    </dataValidation>
    <dataValidation type="list" allowBlank="1" showInputMessage="1" showErrorMessage="1" sqref="R30:S30 R32:S32">
      <formula1 xml:space="preserve"> SINO</formula1>
    </dataValidation>
    <dataValidation type="whole" allowBlank="1" showInputMessage="1" showErrorMessage="1" errorTitle="Nº de equipos no válido" error="Solo se permite introducir valores entre 0 y 10" sqref="N123:P124 N126:P130 N132:P133 N135:P142 N144:P145 N147:P147 U123:W124 U126:W130 U132:W133 U135:W142 U144:W145 U147:W147 AB126:AD130 AB132:AD133 AB135:AD142 AB144:AD145 AB147:AD147 AB123:AD124">
      <formula1>0</formula1>
      <formula2>10</formula2>
    </dataValidation>
    <dataValidation type="decimal" allowBlank="1" showInputMessage="1" showErrorMessage="1" sqref="N155:O155 N159:O159 N163:O163 N167:O167 N171:O171 N199:O199 N179:O179 N183:O183 N187:O187 N191:O191 N195:O195 N175:O175">
      <formula1>0</formula1>
      <formula2>50</formula2>
    </dataValidation>
    <dataValidation type="decimal" allowBlank="1" showInputMessage="1" showErrorMessage="1" sqref="N218:Q229 N203:Q214 N233:Q244">
      <formula1>0</formula1>
      <formula2>60</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8:M48 K50:M50 K54:M54 K56:M56 K58:M58 K60:M60 K70:M70 K72:M72 K74:M74 K76:M76">
      <formula1>0</formula1>
      <formula2>O48</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8:AF248">
      <formula1>0</formula1>
      <formula2>AI248</formula2>
    </dataValidation>
    <dataValidation type="whole" allowBlank="1" showInputMessage="1" showErrorMessage="1" errorTitle="Valor erróneo" error="Introducir un valor entre 0 y 10" sqref="T270:V272 T262:V264 T254:V256">
      <formula1>0</formula1>
      <formula2>10</formula2>
    </dataValidation>
    <dataValidation type="whole" allowBlank="1" showInputMessage="1" showErrorMessage="1" errorTitle="Valor erróneo" error="Introducir un valor entre 0 y 100_x000a_" sqref="T257:V258 T265:V266 T273:V274">
      <formula1>0</formula1>
      <formula2>100</formula2>
    </dataValidation>
    <dataValidation type="whole" allowBlank="1" showInputMessage="1" showErrorMessage="1" errorTitle="Valor erróneo" error="Introducir un valor entre 0 y 30_x000a_" sqref="AC280:AE281">
      <formula1>0</formula1>
      <formula2>180</formula2>
    </dataValidation>
    <dataValidation type="whole" operator="greaterThanOrEqual" allowBlank="1" showInputMessage="1" showErrorMessage="1" sqref="N94:P95">
      <formula1>0</formula1>
    </dataValidation>
    <dataValidation type="whole" operator="greaterThan" allowBlank="1" showInputMessage="1" showErrorMessage="1" sqref="N93:P93">
      <formula1>0</formula1>
    </dataValidation>
    <dataValidation type="list" allowBlank="1" showInputMessage="1" showErrorMessage="1" sqref="C62 C68 N106:P107 N103:P104 U103:W104 U106:W107 AB103:AD104 AB106:AD107">
      <formula1>SINO</formula1>
    </dataValidation>
  </dataValidations>
  <hyperlinks>
    <hyperlink ref="I87" r:id="rId1"/>
  </hyperlinks>
  <pageMargins left="0.33" right="0.41" top="0.48" bottom="0.47" header="0.3" footer="0.3"/>
  <pageSetup paperSize="9" scale="31" fitToHeight="0" orientation="portrait" verticalDpi="0" r:id="rId2"/>
  <rowBreaks count="2" manualBreakCount="2">
    <brk id="95" max="43" man="1"/>
    <brk id="195" max="43" man="1"/>
  </rowBreaks>
  <extLst>
    <ext xmlns:x14="http://schemas.microsoft.com/office/spreadsheetml/2009/9/main" uri="{78C0D931-6437-407d-A8EE-F0AAD7539E65}">
      <x14:conditionalFormattings>
        <x14:conditionalFormatting xmlns:xm="http://schemas.microsoft.com/office/excel/2006/main">
          <x14:cfRule type="iconSet" priority="83" id="{4EF75B56-E1D7-488B-9980-7712DFF3D1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N48</xm:sqref>
        </x14:conditionalFormatting>
        <x14:conditionalFormatting xmlns:xm="http://schemas.microsoft.com/office/excel/2006/main">
          <x14:cfRule type="iconSet" priority="82" id="{619F8D15-B4B4-4ECE-976E-1F6A67A99F8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xm:sqref>
        </x14:conditionalFormatting>
        <x14:conditionalFormatting xmlns:xm="http://schemas.microsoft.com/office/excel/2006/main">
          <x14:cfRule type="iconSet" priority="81" id="{7D38AD2B-FC06-474F-BA55-EEF4642AB00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N54</xm:sqref>
        </x14:conditionalFormatting>
        <x14:conditionalFormatting xmlns:xm="http://schemas.microsoft.com/office/excel/2006/main">
          <x14:cfRule type="iconSet" priority="80" id="{EE93B9CD-C09D-4FA1-9254-843D45E929A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N56</xm:sqref>
        </x14:conditionalFormatting>
        <x14:conditionalFormatting xmlns:xm="http://schemas.microsoft.com/office/excel/2006/main">
          <x14:cfRule type="iconSet" priority="79" id="{CDE760C1-63C1-45BB-B292-1BB16868FB5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N58</xm:sqref>
        </x14:conditionalFormatting>
        <x14:conditionalFormatting xmlns:xm="http://schemas.microsoft.com/office/excel/2006/main">
          <x14:cfRule type="iconSet" priority="78" id="{6D47A28F-D58C-4918-BACF-51CC4392CA1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N60</xm:sqref>
        </x14:conditionalFormatting>
        <x14:conditionalFormatting xmlns:xm="http://schemas.microsoft.com/office/excel/2006/main">
          <x14:cfRule type="iconSet" priority="73" id="{3736FC50-1E18-44BE-BB1D-F1C7B2C1ADE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T83:T86</xm:sqref>
        </x14:conditionalFormatting>
        <x14:conditionalFormatting xmlns:xm="http://schemas.microsoft.com/office/excel/2006/main">
          <x14:cfRule type="iconSet" priority="72" id="{29DD54EA-A8C2-4FFD-A7E9-4237B3FB5A3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T84</xm:sqref>
        </x14:conditionalFormatting>
        <x14:conditionalFormatting xmlns:xm="http://schemas.microsoft.com/office/excel/2006/main">
          <x14:cfRule type="iconSet" priority="71" id="{54F5700D-3EED-43EA-BE37-52ACD6F96E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70" id="{BBB2EB0E-730B-4B77-8032-D6A5B8BC28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Q93:R93</xm:sqref>
        </x14:conditionalFormatting>
        <x14:conditionalFormatting xmlns:xm="http://schemas.microsoft.com/office/excel/2006/main">
          <x14:cfRule type="iconSet" priority="69" id="{C4E2F825-E376-4A11-BB0F-1AED5515BC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68" id="{EBD51262-6E1D-4196-999E-789DDADEB4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67" id="{EC7FD267-F679-4D8E-939B-61B59250C3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Q104:R104</xm:sqref>
        </x14:conditionalFormatting>
        <x14:conditionalFormatting xmlns:xm="http://schemas.microsoft.com/office/excel/2006/main">
          <x14:cfRule type="iconSet" priority="62" id="{A4AA4B23-460C-441E-9DA5-7ADE8072D1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1" id="{6B13C54E-A597-4482-A1B3-A623BDC42E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0" id="{79ABF5D1-0339-4F4F-8651-F3920D8413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9" id="{BAED539B-D0EF-405E-B065-7B59AC930A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8" id="{64B501C3-2096-43F1-A1C3-00E235A5E3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7" id="{63C51B62-7FF1-4017-BC4E-35BDA87751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6" id="{748B22C6-99D0-4D96-B3F3-9976BFB185D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5" id="{D45D3423-85A6-467E-AB9D-F0A3D1B802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4" id="{7D0237FC-D7D9-413B-B60B-D0159853FD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3" id="{D6FD986C-9857-4D29-A4B3-EADFB324A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2" id="{31F34B0A-CA08-4C0D-B273-620D613DE6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1" id="{26BB9B4C-E90C-4D3B-8DBB-AC8C6031DA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0" id="{6A9FE614-C7C1-4656-BD79-F4A09CEF94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9" id="{A1F2F074-8A37-42CF-81B6-4F2F02C8D2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8" id="{CE3E05CB-7705-4AB9-8EF4-EA5982ACAB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7" id="{53589955-855C-4AD6-8022-68DE930C5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6" id="{5F8EE0A5-32B8-4463-AD9C-E91C0779ECD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5" id="{69884914-B706-45C7-A959-15F192832C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4" id="{C8CFC2CD-EE29-49EE-B991-62EF4A2F54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3" id="{9A927346-8A18-45BF-A90E-77D28A02705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2" id="{3FB89C5A-448E-430F-8541-64C7D562264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1" id="{D57B1DBB-F458-4B08-A2D5-D16CC43E3C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37" id="{9718BEE4-EE0A-4831-8707-CF9F75B13B56}">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Q107</xm:sqref>
        </x14:conditionalFormatting>
        <x14:conditionalFormatting xmlns:xm="http://schemas.microsoft.com/office/excel/2006/main">
          <x14:cfRule type="iconSet" priority="36" id="{12CE730C-2F98-4EEB-B41D-9144DF47B193}">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X107</xm:sqref>
        </x14:conditionalFormatting>
        <x14:conditionalFormatting xmlns:xm="http://schemas.microsoft.com/office/excel/2006/main">
          <x14:cfRule type="iconSet" priority="35" id="{F945416F-91EC-42CE-B48A-C2206E139F2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AE107</xm:sqref>
        </x14:conditionalFormatting>
        <x14:conditionalFormatting xmlns:xm="http://schemas.microsoft.com/office/excel/2006/main">
          <x14:cfRule type="iconSet" priority="34" id="{23E0AC19-F8AE-43E9-ABAA-D4F9D3C9584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Q106</xm:sqref>
        </x14:conditionalFormatting>
        <x14:conditionalFormatting xmlns:xm="http://schemas.microsoft.com/office/excel/2006/main">
          <x14:cfRule type="iconSet" priority="33" id="{CDF6C1E7-8C2C-464F-888A-E70A1423EA0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X106</xm:sqref>
        </x14:conditionalFormatting>
        <x14:conditionalFormatting xmlns:xm="http://schemas.microsoft.com/office/excel/2006/main">
          <x14:cfRule type="iconSet" priority="32" id="{44F95C91-2863-4898-B586-FC3AB4A6A44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AE106</xm:sqref>
        </x14:conditionalFormatting>
        <x14:conditionalFormatting xmlns:xm="http://schemas.microsoft.com/office/excel/2006/main">
          <x14:cfRule type="iconSet" priority="22" id="{AD0089F3-0185-4D6C-901A-BEFBA54ED0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1" id="{20F7A9C9-9DC1-4718-8DF3-CC2BB90EBC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0" id="{0FFE1EC8-3A3D-415A-A31A-1D090F2E710A}">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Q112:Q121</xm:sqref>
        </x14:conditionalFormatting>
        <x14:conditionalFormatting xmlns:xm="http://schemas.microsoft.com/office/excel/2006/main">
          <x14:cfRule type="iconSet" priority="19" id="{7B3ED8C5-4BEC-401A-9CFB-F00463AAAE7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8" id="{2B7099D8-71FB-443A-BEED-6C29364251C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7" id="{ECFE4F00-E136-4760-8E02-EB1822169E8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X112:X121</xm:sqref>
        </x14:conditionalFormatting>
        <x14:conditionalFormatting xmlns:xm="http://schemas.microsoft.com/office/excel/2006/main">
          <x14:cfRule type="iconSet" priority="16" id="{5D7D1CF5-37BC-48C4-B75B-C436D8FEDDC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5" id="{8E9A7B7D-C55D-4BA7-B600-FEF36006AF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4" id="{E5412607-A4F5-4EF6-95F4-E9AB0D3E771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AE112:AE121</xm:sqref>
        </x14:conditionalFormatting>
        <x14:conditionalFormatting xmlns:xm="http://schemas.microsoft.com/office/excel/2006/main">
          <x14:cfRule type="iconSet" priority="10" id="{3B096289-6751-45C9-A52D-590D2D221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X94</xm:sqref>
        </x14:conditionalFormatting>
        <x14:conditionalFormatting xmlns:xm="http://schemas.microsoft.com/office/excel/2006/main">
          <x14:cfRule type="iconSet" priority="9" id="{C8D80B15-4EC4-4859-9C04-681E61088D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8" id="{CB9796C0-0521-4D92-B560-78BAB96949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AE94</xm:sqref>
        </x14:conditionalFormatting>
        <x14:conditionalFormatting xmlns:xm="http://schemas.microsoft.com/office/excel/2006/main">
          <x14:cfRule type="iconSet" priority="7" id="{74C488FC-A1C8-4974-B513-E524EF9D87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6" id="{5847AB80-49AD-4A3C-B7EA-41B74CB917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X104</xm:sqref>
        </x14:conditionalFormatting>
        <x14:conditionalFormatting xmlns:xm="http://schemas.microsoft.com/office/excel/2006/main">
          <x14:cfRule type="iconSet" priority="5" id="{910D8685-859F-4753-8A15-23497282A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Hoja1</vt:lpstr>
      <vt:lpstr>Hoja2</vt:lpstr>
      <vt:lpstr>DATOS</vt:lpstr>
      <vt:lpstr>Hoja3</vt:lpstr>
      <vt:lpstr>ESPECIALIDAD</vt:lpstr>
      <vt:lpstr>SINO</vt:lpstr>
      <vt:lpstr>SOLOSI</vt:lpstr>
      <vt:lpstr>TITULACION</vt:lpstr>
    </vt:vector>
  </TitlesOfParts>
  <Company>ASEPEYO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5 - EMG</dc:title>
  <dc:creator>JOSEP ILLA SARLAT</dc:creator>
  <cp:lastModifiedBy>JOSEP ILLA SARLAT</cp:lastModifiedBy>
  <cp:lastPrinted>2020-03-16T01:37:19Z</cp:lastPrinted>
  <dcterms:created xsi:type="dcterms:W3CDTF">2020-03-14T17:28:42Z</dcterms:created>
  <dcterms:modified xsi:type="dcterms:W3CDTF">2020-07-21T06:51:29Z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CARGAR_DATOS_1" visible="true" label="CARGAR_DATOS" imageMso="HappyFace" onAction="CARGAR_DATOS"/>
      </mso:documentControls>
    </mso:qat>
  </mso:ribbon>
</mso:customUI>
</file>