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06/relationships/ui/userCustomization" Target="userCustomization/customUI.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showSheetTabs="0" xWindow="-15" yWindow="-15" windowWidth="9600" windowHeight="8160"/>
  </bookViews>
  <sheets>
    <sheet name="Hoja1" sheetId="1" r:id="rId1"/>
    <sheet name="Hoja2" sheetId="2" state="hidden" r:id="rId2"/>
    <sheet name="DATOS" sheetId="6" state="hidden" r:id="rId3"/>
    <sheet name="Hoja3" sheetId="7" state="hidden" r:id="rId4"/>
  </sheets>
  <definedNames>
    <definedName name="ESPECIALIDAD">Hoja2!$G$2:$G$5</definedName>
    <definedName name="SINO">Hoja2!$B$2:$B$4</definedName>
    <definedName name="SOLOSI">Hoja2!$B$2:$B$3</definedName>
    <definedName name="TIPO">Hoja2!$J$2:$J$4</definedName>
    <definedName name="TITULACION">Hoja2!$E$2:$E$5</definedName>
  </definedNames>
  <calcPr calcId="145621"/>
</workbook>
</file>

<file path=xl/calcChain.xml><?xml version="1.0" encoding="utf-8"?>
<calcChain xmlns="http://schemas.openxmlformats.org/spreadsheetml/2006/main">
  <c r="D32" i="1" l="1"/>
  <c r="T62" i="1"/>
  <c r="T77" i="1"/>
  <c r="T76" i="1"/>
  <c r="T75" i="1"/>
  <c r="T74" i="1"/>
  <c r="T73" i="1"/>
  <c r="T72" i="1"/>
  <c r="T71" i="1"/>
  <c r="T69" i="1"/>
  <c r="T68" i="1"/>
  <c r="T67" i="1"/>
  <c r="T66" i="1"/>
  <c r="T65" i="1"/>
  <c r="T64" i="1"/>
  <c r="T63" i="1"/>
  <c r="AF269" i="1" l="1"/>
  <c r="AF268" i="1"/>
  <c r="C200" i="1" l="1"/>
  <c r="C238" i="1" l="1"/>
  <c r="C237" i="1"/>
  <c r="C236" i="1"/>
  <c r="C235" i="1"/>
  <c r="C234" i="1"/>
  <c r="C233" i="1"/>
  <c r="C232" i="1"/>
  <c r="C231" i="1"/>
  <c r="C230" i="1"/>
  <c r="C229" i="1"/>
  <c r="C228" i="1"/>
  <c r="C227" i="1"/>
  <c r="C226" i="1"/>
  <c r="C225" i="1"/>
  <c r="C224" i="1"/>
  <c r="C223" i="1"/>
  <c r="C222" i="1"/>
  <c r="C221" i="1"/>
  <c r="R181" i="1"/>
  <c r="AR181" i="1"/>
  <c r="AR180" i="1"/>
  <c r="C217" i="1"/>
  <c r="C216" i="1"/>
  <c r="C215" i="1"/>
  <c r="C214" i="1"/>
  <c r="C213" i="1"/>
  <c r="C212" i="1"/>
  <c r="C211" i="1"/>
  <c r="C210" i="1"/>
  <c r="C209" i="1"/>
  <c r="C208" i="1"/>
  <c r="C207" i="1"/>
  <c r="C206" i="1"/>
  <c r="C205" i="1"/>
  <c r="C204" i="1"/>
  <c r="C203" i="1"/>
  <c r="C202" i="1"/>
  <c r="C201" i="1"/>
  <c r="R180" i="1"/>
  <c r="C196" i="1"/>
  <c r="C195" i="1"/>
  <c r="C194" i="1"/>
  <c r="C193" i="1"/>
  <c r="C192" i="1"/>
  <c r="C191" i="1"/>
  <c r="C190" i="1"/>
  <c r="C189" i="1"/>
  <c r="C188" i="1"/>
  <c r="C187" i="1"/>
  <c r="C186" i="1"/>
  <c r="C185" i="1"/>
  <c r="AE129" i="1"/>
  <c r="AE126" i="1"/>
  <c r="Z54" i="6" l="1"/>
  <c r="O60" i="6" l="1"/>
  <c r="O58" i="6"/>
  <c r="O54" i="6"/>
  <c r="O52" i="6"/>
  <c r="O50" i="6"/>
  <c r="O48" i="6"/>
  <c r="O46" i="6"/>
  <c r="O52" i="1" l="1"/>
  <c r="R52" i="1" s="1"/>
  <c r="O50" i="1"/>
  <c r="R50" i="1" s="1"/>
  <c r="O46" i="1"/>
  <c r="R46" i="1" s="1"/>
  <c r="O44" i="1"/>
  <c r="R44" i="1" s="1"/>
  <c r="O42" i="1"/>
  <c r="R42" i="1" s="1"/>
  <c r="O40" i="1"/>
  <c r="R40" i="1" s="1"/>
  <c r="O38" i="1"/>
  <c r="N54" i="6"/>
  <c r="N52" i="6"/>
  <c r="N50" i="6"/>
  <c r="N48" i="6"/>
  <c r="N46" i="6"/>
  <c r="T87" i="1"/>
  <c r="T85" i="1"/>
  <c r="S52" i="1"/>
  <c r="S50" i="1"/>
  <c r="S46" i="1"/>
  <c r="N46" i="1"/>
  <c r="S44" i="1"/>
  <c r="N44" i="1"/>
  <c r="S42" i="1"/>
  <c r="N42" i="1"/>
  <c r="S40" i="1"/>
  <c r="S38" i="1"/>
  <c r="N40" i="1"/>
  <c r="AV32" i="1" l="1"/>
  <c r="B5" i="1" l="1"/>
  <c r="AR179" i="1" l="1"/>
  <c r="R179" i="1"/>
  <c r="T83" i="1" l="1"/>
  <c r="T81" i="1"/>
  <c r="AG242" i="1" l="1"/>
  <c r="W250" i="1"/>
  <c r="W249" i="1"/>
  <c r="W248" i="1"/>
  <c r="AE123" i="1" l="1"/>
  <c r="O76" i="6" l="1"/>
  <c r="O74" i="6"/>
  <c r="O72" i="6"/>
  <c r="O70" i="6"/>
  <c r="AV34" i="1" l="1"/>
  <c r="BB280" i="1" s="1"/>
  <c r="AV30" i="1"/>
  <c r="B4" i="1" s="1"/>
  <c r="R38" i="1"/>
  <c r="C219" i="1"/>
  <c r="C258" i="1"/>
  <c r="C252" i="1"/>
  <c r="C198" i="1"/>
  <c r="C246" i="1"/>
  <c r="C177" i="1"/>
  <c r="AS80" i="1" l="1"/>
  <c r="AF59" i="1"/>
  <c r="AS28" i="1" l="1"/>
  <c r="AS26" i="1"/>
  <c r="AS24" i="1"/>
  <c r="AS22" i="1"/>
  <c r="AS20" i="1"/>
  <c r="AS18" i="1"/>
  <c r="AS16" i="1"/>
  <c r="AS15" i="1"/>
  <c r="AS13" i="1"/>
  <c r="AS11" i="1"/>
  <c r="AC28" i="1"/>
  <c r="AC26" i="1"/>
  <c r="AC24" i="1"/>
  <c r="AC22" i="1"/>
  <c r="AC20" i="1"/>
  <c r="AC18" i="1"/>
  <c r="AC15" i="1"/>
  <c r="AC13" i="1"/>
  <c r="AC11" i="1"/>
  <c r="C184" i="1"/>
  <c r="C183" i="1"/>
  <c r="C182" i="1"/>
  <c r="C181" i="1"/>
  <c r="C180" i="1"/>
  <c r="C179" i="1"/>
  <c r="T59" i="1"/>
  <c r="N38" i="1"/>
  <c r="B32" i="1" l="1"/>
  <c r="B274" i="1"/>
  <c r="H32" i="1" l="1"/>
  <c r="I32" i="1" s="1"/>
  <c r="I277" i="1" s="1"/>
</calcChain>
</file>

<file path=xl/sharedStrings.xml><?xml version="1.0" encoding="utf-8"?>
<sst xmlns="http://schemas.openxmlformats.org/spreadsheetml/2006/main" count="619" uniqueCount="242">
  <si>
    <t>CIF</t>
  </si>
  <si>
    <t>CP</t>
  </si>
  <si>
    <t>DNI/NIE</t>
  </si>
  <si>
    <t>Empresa</t>
  </si>
  <si>
    <t>Domicilio</t>
  </si>
  <si>
    <t>Población</t>
  </si>
  <si>
    <t>Representante</t>
  </si>
  <si>
    <t>Teléfono</t>
  </si>
  <si>
    <t>e-Mail</t>
  </si>
  <si>
    <t>Primera consulta</t>
  </si>
  <si>
    <t>Consulta sucesiva</t>
  </si>
  <si>
    <t>C. Ort. y Traumatología</t>
  </si>
  <si>
    <t>Enfermería</t>
  </si>
  <si>
    <t>Cura pequeña</t>
  </si>
  <si>
    <t>Cura mediana</t>
  </si>
  <si>
    <t>Cura grande</t>
  </si>
  <si>
    <t>Inyectable</t>
  </si>
  <si>
    <t>Si</t>
  </si>
  <si>
    <t>No</t>
  </si>
  <si>
    <t>Tarifa Unit. Ofertada</t>
  </si>
  <si>
    <t>Tarifa Unit. Máxima</t>
  </si>
  <si>
    <t>(Misma tarifa que especialidad Medicina General)</t>
  </si>
  <si>
    <t>ä</t>
  </si>
  <si>
    <t>Datos obligatorios</t>
  </si>
  <si>
    <t>(Tarifas de aplicación cuando no se pueda aplicar tarifa por primera consulta o consulta sucesiva)</t>
  </si>
  <si>
    <t>Dirección completa</t>
  </si>
  <si>
    <t>Horario de apertura</t>
  </si>
  <si>
    <t>Nombre identific.</t>
  </si>
  <si>
    <t>Centro 1</t>
  </si>
  <si>
    <t>Centro 2</t>
  </si>
  <si>
    <t>Centro 3</t>
  </si>
  <si>
    <t>Nº Equipos R-X convencionales</t>
  </si>
  <si>
    <t>Nº Despachos médicos</t>
  </si>
  <si>
    <t>Nº Equipos R_X digitales</t>
  </si>
  <si>
    <t>Onda corta</t>
  </si>
  <si>
    <t>Láser IR</t>
  </si>
  <si>
    <t>MATERIAL DE TERMOTERAPIA</t>
  </si>
  <si>
    <t>Equipo de parafina</t>
  </si>
  <si>
    <t>Equipo de parafango</t>
  </si>
  <si>
    <t>MATERIAL DE ELECTROTERAPIA</t>
  </si>
  <si>
    <t>TENS analgésico portátil</t>
  </si>
  <si>
    <t>TENS estimulador portátil</t>
  </si>
  <si>
    <t>Baños de contraste MMSS/MMSS</t>
  </si>
  <si>
    <t>Espalderas</t>
  </si>
  <si>
    <t>Bicicleta estática</t>
  </si>
  <si>
    <t>Base para propiocepción tipo BOSU</t>
  </si>
  <si>
    <t>Pista de marcha</t>
  </si>
  <si>
    <t>Elíptica</t>
  </si>
  <si>
    <t>Paralelas</t>
  </si>
  <si>
    <t>Sistema de poleas</t>
  </si>
  <si>
    <t>Mesa de manos</t>
  </si>
  <si>
    <t>Lastres de 1/5 a 5 kg</t>
  </si>
  <si>
    <t>Báscula</t>
  </si>
  <si>
    <t>Espejo cuadriculado</t>
  </si>
  <si>
    <t>Juego de pesas de 1 a 5 kg</t>
  </si>
  <si>
    <t>Masillas/tensores de ejercicios de manos</t>
  </si>
  <si>
    <t>Medicina General (U.1)</t>
  </si>
  <si>
    <t>Fisioterapia (U.59)</t>
  </si>
  <si>
    <t>Cirugía Ortopédica y Traumatología (U.55)</t>
  </si>
  <si>
    <t>Enfermeria (U.2)</t>
  </si>
  <si>
    <t>Titulación</t>
  </si>
  <si>
    <t>Años de experiendia acreditada</t>
  </si>
  <si>
    <t>Detalle horario presencial</t>
  </si>
  <si>
    <t>Plazo máximo de horas transcurrido desde la solicitud de la consulta  hasta el envío del informe</t>
  </si>
  <si>
    <t>Plazo máximo ofertado (horas)</t>
  </si>
  <si>
    <t>Plazo máximo licitación (horas)</t>
  </si>
  <si>
    <t>Existencia de Parking público o privado cercano</t>
  </si>
  <si>
    <t xml:space="preserve">Accesos transporte público: Paradas de taxis </t>
  </si>
  <si>
    <t>Accesos transporte público: Paradas de bus, metro, tren..</t>
  </si>
  <si>
    <t>Número</t>
  </si>
  <si>
    <t>Disponib. de plazas de parking gratuitas reservadas para pacientes</t>
  </si>
  <si>
    <t>Disponib. de plazas reservadas para vehículos de transp. sanitario</t>
  </si>
  <si>
    <t>Localización Exacta (Calle, Avda, Número, etc..)</t>
  </si>
  <si>
    <t>Incremento de días de permiso paternidad</t>
  </si>
  <si>
    <t>Incremento de días de permiso maternidad</t>
  </si>
  <si>
    <t>Nº Días</t>
  </si>
  <si>
    <t>Nº horas presenc. a la semana</t>
  </si>
  <si>
    <t>¿Se oferta la Cirugía Ortopédica y Traumatología (U.55)?</t>
  </si>
  <si>
    <t>¿Se oferta la Enfermeria (U.2)?</t>
  </si>
  <si>
    <t>centro medico san marcos</t>
  </si>
  <si>
    <t>a03000684</t>
  </si>
  <si>
    <t>c/ La torre, 23</t>
  </si>
  <si>
    <t>Edificio Panoramix</t>
  </si>
  <si>
    <t>Elche</t>
  </si>
  <si>
    <t>03201</t>
  </si>
  <si>
    <t>jose maría carrasco soler</t>
  </si>
  <si>
    <t>21968968j</t>
  </si>
  <si>
    <t>jvicolomoma@santomas</t>
  </si>
  <si>
    <t>CMSM-1</t>
  </si>
  <si>
    <t>C/ La Torre, 91 - Esquyina 2 SANTOMERA</t>
  </si>
  <si>
    <t>L-V De 8:00 a 13:00 y de 16:00 a 20:00</t>
  </si>
  <si>
    <t>jsantacruz@selene.com</t>
  </si>
  <si>
    <t>A</t>
  </si>
  <si>
    <t>Camillas hidrúalicas</t>
  </si>
  <si>
    <t>Plato de Bholer/Freeman o similar</t>
  </si>
  <si>
    <t>Fitballs</t>
  </si>
  <si>
    <t>Bandas elásticas</t>
  </si>
  <si>
    <t>Infrarrojos</t>
  </si>
  <si>
    <t>Microondas</t>
  </si>
  <si>
    <t>Ultrasonidos</t>
  </si>
  <si>
    <t>Ap.arato de corrientes media y baja frec.</t>
  </si>
  <si>
    <t>Magnetoterapia con solenoide</t>
  </si>
  <si>
    <t>Congelador con coolpacks/Eq. Crioterapia</t>
  </si>
  <si>
    <t>Exp. SP00091/2019</t>
  </si>
  <si>
    <t>ANEXO V. OFERTA  EVALUABLE AUTOMÁTICAMENTE</t>
  </si>
  <si>
    <t>Descripción del local de asistencia</t>
  </si>
  <si>
    <t>Especialidades ofertadas por centro</t>
  </si>
  <si>
    <t>Equipamiento de Fisioterapia</t>
  </si>
  <si>
    <t>EQUIPAMIENTO MÍNIMO [Si/No]</t>
  </si>
  <si>
    <t>NIVEL I (ALTO) [Indicar nº de equipos]</t>
  </si>
  <si>
    <t>NIVEL II (MEDIO) [Indicar nº de equipos]</t>
  </si>
  <si>
    <t>NIVEL III (BAJO) [Indicar nº de equipos]</t>
  </si>
  <si>
    <t>Cobertura horaria del personal del centro (especialidades ofertadas, obligatorias y no obligatorias)</t>
  </si>
  <si>
    <t>Nombre y apellidos del profesional 1</t>
  </si>
  <si>
    <t>Médico</t>
  </si>
  <si>
    <t>Médico especialista</t>
  </si>
  <si>
    <t>Fisioterapéuta</t>
  </si>
  <si>
    <t>Enfermero/a</t>
  </si>
  <si>
    <t>Nombre y apellidos del profesional 2</t>
  </si>
  <si>
    <t>Nombre y apellidos del profesional 3</t>
  </si>
  <si>
    <t>Nombre y apellidos del profesional 4</t>
  </si>
  <si>
    <t>Nombre y apellidos del profesional 5</t>
  </si>
  <si>
    <t>Nombre y apellidos del profesional 6</t>
  </si>
  <si>
    <t>Nombre y apellidos del profesional 7</t>
  </si>
  <si>
    <t>Nombre y apellidos del profesional 8</t>
  </si>
  <si>
    <t>Nombre y apellidos del profesional 9</t>
  </si>
  <si>
    <t>Nombre y apellidos del profesional 10</t>
  </si>
  <si>
    <t>Nombre y apellidos del profesional 11</t>
  </si>
  <si>
    <t>Nombre y apellidos del profesional 12</t>
  </si>
  <si>
    <t>B</t>
  </si>
  <si>
    <t>C</t>
  </si>
  <si>
    <t>D</t>
  </si>
  <si>
    <t>E</t>
  </si>
  <si>
    <t>F</t>
  </si>
  <si>
    <t>G</t>
  </si>
  <si>
    <t>H</t>
  </si>
  <si>
    <t>I</t>
  </si>
  <si>
    <t>J</t>
  </si>
  <si>
    <t>K</t>
  </si>
  <si>
    <t>L</t>
  </si>
  <si>
    <t>Tiempo de ejecución</t>
  </si>
  <si>
    <t>Mejoras sobre permisos de paternidad o maternidad con respecto a la normativa legal vigente:</t>
  </si>
  <si>
    <t>Deberán indicarse los datos correspondientes al personal destinado a la prestación del servicio, tanto el personal correspondiente a las especialidades obligatorias o mínimas, como las especialidades complementarias ofertadas.
El licitador deberá ofertar como mínimo un médico por cada especialidad obligatoria o mínima y por especialidad complementaria o no obligatoria ofertada, y personal de enfermería.</t>
  </si>
  <si>
    <t xml:space="preserve">En caso de que la licitadora oferte más de un centro sanitario, se permite que entre todos los centros ofertados se tengan autorizadas la totalidad de las especialidades obligatorias. </t>
  </si>
  <si>
    <t>0. DATOS BÁSICOS</t>
  </si>
  <si>
    <t>I. OFERTA ECONÓMICA</t>
  </si>
  <si>
    <t>II. CENTROS OFERTADOS</t>
  </si>
  <si>
    <t>III. RECURSOS TÉCNICOS Y MATERIALES. ESPECIALIDADES OFERTADAS POR CENTRO</t>
  </si>
  <si>
    <t>IV. ACCESIBILIDAD</t>
  </si>
  <si>
    <t>V. MEDIDAS DE CONCILIACIÓN DE LA VIDA PERSONAL, LABORAL Y FAMILIAR</t>
  </si>
  <si>
    <t xml:space="preserve"> </t>
  </si>
  <si>
    <t>, enterado de las condiciones  y requisitos  que se exigen para la adjudicación del contrato de</t>
  </si>
  <si>
    <t xml:space="preserve">, con  DNI </t>
  </si>
  <si>
    <t xml:space="preserve">, se compromete en su propio nombre y derecho, y en nombre de la empresa </t>
  </si>
  <si>
    <t xml:space="preserve">, CIF </t>
  </si>
  <si>
    <t xml:space="preserve">, con domicilio en </t>
  </si>
  <si>
    <t xml:space="preserve">D./Dª. </t>
  </si>
  <si>
    <t xml:space="preserve">A los efectos de lo expresado en el párafo anterior, se compromete a ejecutar el contrato de acuerdo con las condiciones arriba indicadas. </t>
  </si>
  <si>
    <t>)  para ASEPEYO, Mutua Colaboradora con la Seguridad Social nº 151.</t>
  </si>
  <si>
    <t>población</t>
  </si>
  <si>
    <t>provincia</t>
  </si>
  <si>
    <t xml:space="preserve">Contratación no sujeta a regulación armonizada del Servicio de Asistencia Sanitaria básica (Medicina General y Fisioterapia) en régimen ambulatorio en el ámbito territorial de  </t>
  </si>
  <si>
    <r>
      <rPr>
        <b/>
        <i/>
        <sz val="11"/>
        <color theme="1"/>
        <rFont val="Calibri"/>
        <family val="2"/>
        <scheme val="minor"/>
      </rPr>
      <t>OFERTA ECONÓMICA FISIOTERAPIA</t>
    </r>
    <r>
      <rPr>
        <i/>
        <sz val="11"/>
        <color theme="1"/>
        <rFont val="Calibri"/>
        <family val="2"/>
        <scheme val="minor"/>
      </rPr>
      <t xml:space="preserve">: Cualquier técnica que se aplique por parte del fisioterapeuta, estará incluida dentro del precio de la sesión. 
Se considerará una sesión de fisioterapia como la realizada a un único paciente, con independencia del tipo y número de técnicas utilizadas en dicha sesión a excepción de las técnicas específicas avanzadas que serán tarificables de forma independiente. </t>
    </r>
  </si>
  <si>
    <r>
      <rPr>
        <b/>
        <i/>
        <sz val="11"/>
        <color theme="1"/>
        <rFont val="Calibri"/>
        <family val="2"/>
        <scheme val="minor"/>
      </rPr>
      <t>OFERTA ECONÓMICA DE CONSULTAS SUCESIVAS (MEDICINA GENERAL Y/O TRAUMATOLOGÍA)</t>
    </r>
    <r>
      <rPr>
        <i/>
        <sz val="11"/>
        <color theme="1"/>
        <rFont val="Calibri"/>
        <family val="2"/>
        <scheme val="minor"/>
      </rPr>
      <t xml:space="preserve">: La tarifa unitaria ofertada para consulta sucesiva será la misma si  el paciente es atendido  por el médico de Medicina General  o por el médico Traumatólogo.
En la tarifa unitaria ofertada para consulta sucesiva  estará incluido el uso de instalaciones, honorarios profesionales y resto de personal sanitario, curas, inyectables, infiltraciones mixtas cortico-anestésicas articulares o de partes blandas, radiología simple o convencional, medicación y material sanitario necesario para la correcta resolución de la asistencia sanitaria. </t>
    </r>
  </si>
  <si>
    <r>
      <rPr>
        <b/>
        <i/>
        <sz val="11"/>
        <color theme="1"/>
        <rFont val="Calibri"/>
        <family val="2"/>
        <scheme val="minor"/>
      </rPr>
      <t>OFERTA ECONÓMICA DE PRIMERA ATENCIÓN MEDICA (MEDICINA GENERAL Y/O TRAUMATOLOGÍA)</t>
    </r>
    <r>
      <rPr>
        <i/>
        <sz val="11"/>
        <color theme="1"/>
        <rFont val="Calibri"/>
        <family val="2"/>
        <scheme val="minor"/>
      </rPr>
      <t>: En la tarifa unitaria ofertada por primera atención médica estará incluido el uso de instalaciones, honorarios profesionales (incluidos especialistas en Traumatología)  y resto de personal sanitario, curas, inyectables, infiltraciones mixtas cortico-anestésicas articulares o de partes blandas, radiología simple o convencional, medicación y material sanitario necesario para la correcta resolución de la asistencia sanitaria.  
Quedará incluida en la tarifa de la primera atención médica, la consulta inicial del especialista en traumatología cuando éste no haya podido atender al paciente en la fecha de la primera atención médica y/o urgente.</t>
    </r>
  </si>
  <si>
    <t>VI. ACEPTACIÓN</t>
  </si>
  <si>
    <t>s</t>
  </si>
  <si>
    <t>CMSM-2</t>
  </si>
  <si>
    <t>CMSM-3</t>
  </si>
  <si>
    <t>mbnmbn</t>
  </si>
  <si>
    <t>Dato obligatorio</t>
  </si>
  <si>
    <t>Datos obligatorio al menos para alguno de los centros ofertados</t>
  </si>
  <si>
    <t>Atención: Revise el documento. Falta alguno de los datos obligatorios</t>
  </si>
  <si>
    <t>Contratación no sujeta a regulación armonizada del Servicio de Asistencia Sanitaria básica (Medicina General y Fisioterapia) en régimen ambulatorio en el ámbito territorial de  población (provincia)  para ASEPEYO, Mutua Colaboradora con la Seguridad Social nº 151.</t>
  </si>
  <si>
    <t>Atención: ¡No se han cumplimentado todas las casillas obligatorias!</t>
  </si>
  <si>
    <t>CENTRO MEDICO SAN MARCOS</t>
  </si>
  <si>
    <t>A03000684</t>
  </si>
  <si>
    <t>C/ LA TORRE, 23</t>
  </si>
  <si>
    <t>EDIFICIO PANORAMIX</t>
  </si>
  <si>
    <t>ELCHE</t>
  </si>
  <si>
    <t>JOSE MARÍA CARRASCO SOLER</t>
  </si>
  <si>
    <t>21968968J</t>
  </si>
  <si>
    <t/>
  </si>
  <si>
    <t>Centro 1 CMSM-1</t>
  </si>
  <si>
    <t>Centro 2 CMSM-2</t>
  </si>
  <si>
    <t>Centro 3 CMSM-3</t>
  </si>
  <si>
    <t>D./Dª. JOSE MARÍA CARRASCO SOLER, con  DNI 21968968J, enterado de las condiciones  y requisitos  que se exigen para la adjudicación del contrato de, se compromete en su propio nombre y derecho, y en nombre de la empresa CENTRO MEDICO SAN MARCOS, CIF A03000684, con domicilio en C/ LA TORRE, 23 EDIFICIO PANORAMIX 03201-ELCHE</t>
  </si>
  <si>
    <t>Expediente</t>
  </si>
  <si>
    <t>Provincia</t>
  </si>
  <si>
    <t>Antigüedad</t>
  </si>
  <si>
    <t>U.17 Neurología</t>
  </si>
  <si>
    <t>U.57 Rehbilitación</t>
  </si>
  <si>
    <t>III. PRESTACIÓN DEL SERVICIO [Cobertura horaria del personal del centro]</t>
  </si>
  <si>
    <t>, para ASEPEYO, Mutua Colaboradora con la Seguridad Social nº 151</t>
  </si>
  <si>
    <t>RMN SIMPLE</t>
  </si>
  <si>
    <t>RMN DOBLE</t>
  </si>
  <si>
    <t>RMN TRIPLE</t>
  </si>
  <si>
    <t>ANESTESIA</t>
  </si>
  <si>
    <t>CONTRASTE</t>
  </si>
  <si>
    <t>Otras pruebas opcionales</t>
  </si>
  <si>
    <t>ARTRORRESONANCIA</t>
  </si>
  <si>
    <t>ANGIORRESONANCIA</t>
  </si>
  <si>
    <t>Equipos RMN y antigüedad</t>
  </si>
  <si>
    <t>Identificación</t>
  </si>
  <si>
    <t>Tipo</t>
  </si>
  <si>
    <t>Potencia (Teslas)</t>
  </si>
  <si>
    <t>Cerrada</t>
  </si>
  <si>
    <t>Potencia mínima:</t>
  </si>
  <si>
    <t>II. RECURSOS TÉCNICOS Y MATERIALES.  CENTROS OFERTADOS</t>
  </si>
  <si>
    <t>Técnico especialista en radiodiagnóstico</t>
  </si>
  <si>
    <t>Técnico especialista en Radiodiagnóstico</t>
  </si>
  <si>
    <t>Nombre y apellidos del profesional 13</t>
  </si>
  <si>
    <t>Nombre y apellidos del profesional 14</t>
  </si>
  <si>
    <t>Nombre y apellidos del profesional 15</t>
  </si>
  <si>
    <t>Nombre y apellidos del profesional 16</t>
  </si>
  <si>
    <t>Nombre y apellidos del profesional 17</t>
  </si>
  <si>
    <t>Nombre y apellidos del profesional 18</t>
  </si>
  <si>
    <t>Horario de disponibilidad de atención por parte del médico radiólogo asignado (identificar presencial o telefónica) y detalle horario presencial resto de profesionales</t>
  </si>
  <si>
    <t xml:space="preserve">Contratación no sujeta a regulación armonizada del Servicio de Diagnóstico por la Imagen para la realización de pruebas de Resonancia Magnética Nuclear (RMN), en régimen ambulatorio, en el ámbito territorial de </t>
  </si>
  <si>
    <t>Plazo de envío resultados/informes de las pruebas no urgentes desde la realización de la solicitud</t>
  </si>
  <si>
    <t>Médico especialista en Radiodiagnóstico</t>
  </si>
  <si>
    <t>Médico especialista en Radiagnóstico</t>
  </si>
  <si>
    <t>Abierta</t>
  </si>
  <si>
    <t>Lunes</t>
  </si>
  <si>
    <t>Martes</t>
  </si>
  <si>
    <t>Miércoles</t>
  </si>
  <si>
    <t>Jueves</t>
  </si>
  <si>
    <t>Viernes</t>
  </si>
  <si>
    <t>Sábado</t>
  </si>
  <si>
    <t>Domingo</t>
  </si>
  <si>
    <t>Horario de apertura del centro</t>
  </si>
  <si>
    <t>Horario prestación del servicio (RMN)</t>
  </si>
  <si>
    <t xml:space="preserve">, enterado de las condiciones  y requisitos  que se exigen para la adjudicación del contrato para el Servicio de Diagnóstico por la Imagen para la realización de pruebas de Resonancia Magnética Nuclear (RMN), en régimen ambulatorio, en el ámbito territorial de </t>
  </si>
  <si>
    <t>, a la cual representa, a tomar a su cargo la ejecución del citado contrato con estricta sujeción a los  requisitos y condiciones que se exigen, aceptando incondicionalmente  las cláusulas del Pliego de Cláusulas Administrativas Particulares y del Pliego de Prescripciones Técnicas.</t>
  </si>
  <si>
    <t>105,00</t>
  </si>
  <si>
    <t>125,00</t>
  </si>
  <si>
    <t>140,00</t>
  </si>
  <si>
    <t>350,00</t>
  </si>
  <si>
    <t>70,00</t>
  </si>
  <si>
    <t>60,00</t>
  </si>
  <si>
    <t>SP00126/2021</t>
  </si>
  <si>
    <t>Villanueva de la Serena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</si>
</sst>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21" x14ac:knownFonts="1">
    <font>
      <sz val="11"/>
      <color theme="1"/>
      <name val="Calibri"/>
      <family val="2"/>
      <scheme val="minor"/>
    </font>
    <font>
      <b/>
      <sz val="11"/>
      <color theme="1"/>
      <name val="Calibri"/>
      <family val="2"/>
      <scheme val="minor"/>
    </font>
    <font>
      <sz val="10"/>
      <color theme="1"/>
      <name val="Calibri"/>
      <family val="2"/>
      <scheme val="minor"/>
    </font>
    <font>
      <i/>
      <sz val="9"/>
      <color theme="1"/>
      <name val="Calibri"/>
      <family val="2"/>
      <scheme val="minor"/>
    </font>
    <font>
      <sz val="9"/>
      <color rgb="FFFF0000"/>
      <name val="Wingdings 2"/>
      <family val="1"/>
      <charset val="2"/>
    </font>
    <font>
      <b/>
      <i/>
      <sz val="11"/>
      <color theme="1"/>
      <name val="Calibri"/>
      <family val="2"/>
      <scheme val="minor"/>
    </font>
    <font>
      <u/>
      <sz val="11"/>
      <color theme="10"/>
      <name val="Calibri"/>
      <family val="2"/>
      <scheme val="minor"/>
    </font>
    <font>
      <sz val="11"/>
      <name val="Arial"/>
      <family val="2"/>
    </font>
    <font>
      <sz val="11"/>
      <color rgb="FF000080"/>
      <name val="Arial"/>
      <family val="2"/>
    </font>
    <font>
      <b/>
      <sz val="12"/>
      <color theme="0"/>
      <name val="Arial"/>
      <family val="2"/>
    </font>
    <font>
      <b/>
      <sz val="11"/>
      <color theme="0"/>
      <name val="Arial"/>
      <family val="2"/>
    </font>
    <font>
      <b/>
      <sz val="11"/>
      <color rgb="FFFF0000"/>
      <name val="Calibri"/>
      <family val="2"/>
      <scheme val="minor"/>
    </font>
    <font>
      <b/>
      <sz val="11"/>
      <color theme="0" tint="-4.9989318521683403E-2"/>
      <name val="Calibri"/>
      <family val="2"/>
      <scheme val="minor"/>
    </font>
    <font>
      <sz val="11"/>
      <name val="Calibri"/>
      <family val="2"/>
      <scheme val="minor"/>
    </font>
    <font>
      <sz val="11"/>
      <color theme="0"/>
      <name val="Calibri"/>
      <family val="2"/>
      <scheme val="minor"/>
    </font>
    <font>
      <i/>
      <sz val="11"/>
      <color theme="1"/>
      <name val="Calibri"/>
      <family val="2"/>
      <scheme val="minor"/>
    </font>
    <font>
      <sz val="9"/>
      <color rgb="FFFFC000"/>
      <name val="Wingdings 2"/>
      <family val="1"/>
      <charset val="2"/>
    </font>
    <font>
      <sz val="11"/>
      <color theme="1"/>
      <name val="Wingdings 2"/>
      <family val="1"/>
      <charset val="2"/>
    </font>
    <font>
      <b/>
      <sz val="12"/>
      <color rgb="FFFF0000"/>
      <name val="Calibri"/>
      <family val="2"/>
      <scheme val="minor"/>
    </font>
    <font>
      <sz val="9"/>
      <color theme="0"/>
      <name val="Calibri"/>
      <family val="2"/>
      <scheme val="minor"/>
    </font>
    <font>
      <i/>
      <sz val="9"/>
      <color theme="0"/>
      <name val="Calibri"/>
      <family val="2"/>
      <scheme val="minor"/>
    </font>
  </fonts>
  <fills count="14">
    <fill>
      <patternFill patternType="none"/>
    </fill>
    <fill>
      <patternFill patternType="gray125"/>
    </fill>
    <fill>
      <patternFill patternType="solid">
        <fgColor theme="3" tint="0.79998168889431442"/>
        <bgColor indexed="64"/>
      </patternFill>
    </fill>
    <fill>
      <patternFill patternType="solid">
        <fgColor rgb="FFFFFF99"/>
        <bgColor indexed="64"/>
      </patternFill>
    </fill>
    <fill>
      <patternFill patternType="solid">
        <fgColor theme="0" tint="-0.34998626667073579"/>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rgb="FFFFFF00"/>
        <bgColor indexed="64"/>
      </patternFill>
    </fill>
    <fill>
      <patternFill patternType="solid">
        <fgColor theme="3" tint="0.59996337778862885"/>
        <bgColor indexed="64"/>
      </patternFill>
    </fill>
    <fill>
      <patternFill patternType="solid">
        <fgColor theme="3" tint="-0.249977111117893"/>
        <bgColor indexed="64"/>
      </patternFill>
    </fill>
    <fill>
      <patternFill patternType="solid">
        <fgColor rgb="FF0070C0"/>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diagonal/>
    </border>
  </borders>
  <cellStyleXfs count="2">
    <xf numFmtId="0" fontId="0" fillId="0" borderId="0"/>
    <xf numFmtId="0" fontId="6" fillId="0" borderId="0" applyNumberFormat="0" applyFill="0" applyBorder="0" applyAlignment="0" applyProtection="0"/>
  </cellStyleXfs>
  <cellXfs count="171">
    <xf numFmtId="0" fontId="0" fillId="0" borderId="0" xfId="0"/>
    <xf numFmtId="0" fontId="0" fillId="0" borderId="0" xfId="0" applyAlignment="1"/>
    <xf numFmtId="0" fontId="0" fillId="0" borderId="0" xfId="0" applyAlignment="1">
      <alignment wrapText="1"/>
    </xf>
    <xf numFmtId="0" fontId="1" fillId="0" borderId="1" xfId="0" applyFont="1" applyBorder="1" applyAlignment="1">
      <alignment horizontal="center"/>
    </xf>
    <xf numFmtId="0" fontId="3" fillId="0" borderId="0" xfId="0" applyFont="1"/>
    <xf numFmtId="0" fontId="0" fillId="2" borderId="0" xfId="0" applyFill="1"/>
    <xf numFmtId="0" fontId="1" fillId="2" borderId="0" xfId="0" applyFont="1" applyFill="1" applyAlignment="1">
      <alignment horizontal="center"/>
    </xf>
    <xf numFmtId="0" fontId="4" fillId="0" borderId="0" xfId="0" applyFont="1" applyAlignment="1">
      <alignment horizontal="right"/>
    </xf>
    <xf numFmtId="0" fontId="0" fillId="0" borderId="0" xfId="0" applyAlignment="1">
      <alignment horizontal="left"/>
    </xf>
    <xf numFmtId="0" fontId="0" fillId="0" borderId="0" xfId="0" applyBorder="1" applyAlignment="1">
      <alignment horizontal="center"/>
    </xf>
    <xf numFmtId="0" fontId="0" fillId="0" borderId="0" xfId="0" applyAlignment="1"/>
    <xf numFmtId="0" fontId="0" fillId="0" borderId="0" xfId="0" applyAlignment="1">
      <alignment horizontal="center"/>
    </xf>
    <xf numFmtId="0" fontId="0" fillId="2" borderId="1" xfId="0" applyFill="1" applyBorder="1" applyAlignment="1">
      <alignment horizontal="left"/>
    </xf>
    <xf numFmtId="0" fontId="0" fillId="2" borderId="1" xfId="0" applyFill="1" applyBorder="1" applyAlignment="1">
      <alignment horizontal="left"/>
    </xf>
    <xf numFmtId="0" fontId="7" fillId="0" borderId="0" xfId="0" applyFont="1"/>
    <xf numFmtId="49" fontId="8" fillId="0" borderId="0" xfId="0" applyNumberFormat="1" applyFont="1" applyBorder="1" applyAlignment="1">
      <alignment horizontal="center" vertical="top" wrapText="1"/>
    </xf>
    <xf numFmtId="0" fontId="7" fillId="0" borderId="0" xfId="0" applyFont="1" applyAlignment="1">
      <alignment wrapText="1"/>
    </xf>
    <xf numFmtId="0" fontId="0" fillId="0" borderId="0" xfId="0" applyAlignment="1">
      <alignment wrapText="1"/>
    </xf>
    <xf numFmtId="0" fontId="11" fillId="0" borderId="0" xfId="0" applyFont="1"/>
    <xf numFmtId="0" fontId="1" fillId="0" borderId="0" xfId="0" applyFont="1"/>
    <xf numFmtId="0" fontId="7" fillId="0" borderId="0" xfId="0" applyFont="1" applyFill="1"/>
    <xf numFmtId="0" fontId="7" fillId="0" borderId="0" xfId="0" applyFont="1" applyFill="1" applyAlignment="1"/>
    <xf numFmtId="0" fontId="0" fillId="0" borderId="0" xfId="0" applyAlignment="1">
      <alignment vertical="top" wrapText="1"/>
    </xf>
    <xf numFmtId="0" fontId="7" fillId="0" borderId="0" xfId="0" applyFont="1" applyFill="1" applyAlignment="1">
      <alignment vertical="top"/>
    </xf>
    <xf numFmtId="0" fontId="13" fillId="0" borderId="0" xfId="0" applyFont="1" applyFill="1" applyAlignment="1"/>
    <xf numFmtId="0" fontId="0" fillId="0" borderId="0" xfId="0" applyAlignment="1">
      <alignment vertical="top"/>
    </xf>
    <xf numFmtId="0" fontId="15" fillId="0" borderId="0" xfId="0" applyFont="1" applyAlignment="1">
      <alignment vertical="top"/>
    </xf>
    <xf numFmtId="0" fontId="16" fillId="0" borderId="0" xfId="0" applyFont="1" applyAlignment="1">
      <alignment horizontal="right"/>
    </xf>
    <xf numFmtId="0" fontId="17" fillId="0" borderId="0" xfId="0" applyFont="1"/>
    <xf numFmtId="0" fontId="14" fillId="0" borderId="0" xfId="0" applyFont="1"/>
    <xf numFmtId="0" fontId="1" fillId="0" borderId="1" xfId="0" applyFont="1" applyFill="1" applyBorder="1" applyAlignment="1" applyProtection="1">
      <alignment horizontal="center"/>
    </xf>
    <xf numFmtId="0" fontId="19" fillId="0" borderId="0" xfId="0" applyFont="1" applyAlignment="1">
      <alignment horizontal="right"/>
    </xf>
    <xf numFmtId="0" fontId="19" fillId="0" borderId="0" xfId="0" applyFont="1"/>
    <xf numFmtId="0" fontId="20" fillId="0" borderId="0" xfId="0" applyFont="1"/>
    <xf numFmtId="0" fontId="0" fillId="10" borderId="0" xfId="0" applyFill="1"/>
    <xf numFmtId="0" fontId="0" fillId="0" borderId="0" xfId="0" applyAlignment="1">
      <alignment horizontal="right"/>
    </xf>
    <xf numFmtId="0" fontId="0" fillId="0" borderId="0" xfId="0" applyNumberFormat="1" applyAlignment="1">
      <alignment horizontal="justify" vertical="center" wrapText="1"/>
    </xf>
    <xf numFmtId="0" fontId="0" fillId="0" borderId="0" xfId="0" applyAlignment="1">
      <alignment wrapText="1"/>
    </xf>
    <xf numFmtId="0" fontId="0" fillId="0" borderId="0" xfId="0" applyAlignment="1"/>
    <xf numFmtId="49" fontId="0" fillId="10" borderId="0" xfId="0" applyNumberFormat="1" applyFill="1"/>
    <xf numFmtId="164" fontId="0" fillId="0" borderId="0" xfId="0" applyNumberFormat="1" applyBorder="1" applyAlignment="1"/>
    <xf numFmtId="0" fontId="0" fillId="0" borderId="0" xfId="0" applyAlignment="1">
      <alignment wrapText="1"/>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2" borderId="4" xfId="0" applyFill="1" applyBorder="1" applyAlignment="1">
      <alignment horizontal="left"/>
    </xf>
    <xf numFmtId="0" fontId="0" fillId="2" borderId="1" xfId="0" applyFill="1" applyBorder="1" applyAlignment="1">
      <alignment horizontal="left"/>
    </xf>
    <xf numFmtId="0" fontId="13" fillId="3" borderId="2" xfId="1" applyFont="1" applyFill="1" applyBorder="1" applyAlignment="1" applyProtection="1">
      <alignment horizontal="center"/>
      <protection locked="0"/>
    </xf>
    <xf numFmtId="0" fontId="13" fillId="3" borderId="3" xfId="0" applyFont="1" applyFill="1" applyBorder="1" applyAlignment="1" applyProtection="1">
      <alignment horizontal="center"/>
      <protection locked="0"/>
    </xf>
    <xf numFmtId="0" fontId="13" fillId="3" borderId="4" xfId="0" applyFont="1" applyFill="1" applyBorder="1" applyAlignment="1" applyProtection="1">
      <alignment horizontal="center"/>
      <protection locked="0"/>
    </xf>
    <xf numFmtId="0" fontId="0" fillId="9" borderId="1" xfId="0" applyFill="1" applyBorder="1" applyAlignment="1">
      <alignment wrapText="1"/>
    </xf>
    <xf numFmtId="164" fontId="0" fillId="3" borderId="11" xfId="0" applyNumberFormat="1" applyFill="1" applyBorder="1" applyAlignment="1" applyProtection="1">
      <protection locked="0"/>
    </xf>
    <xf numFmtId="164" fontId="0" fillId="3" borderId="12" xfId="0" applyNumberFormat="1" applyFill="1" applyBorder="1" applyAlignment="1" applyProtection="1">
      <protection locked="0"/>
    </xf>
    <xf numFmtId="164" fontId="0" fillId="3" borderId="13" xfId="0" applyNumberFormat="1" applyFill="1" applyBorder="1" applyAlignment="1" applyProtection="1">
      <protection locked="0"/>
    </xf>
    <xf numFmtId="164" fontId="0" fillId="0" borderId="2" xfId="0" applyNumberFormat="1" applyBorder="1" applyAlignment="1"/>
    <xf numFmtId="164" fontId="0" fillId="0" borderId="3" xfId="0" applyNumberFormat="1" applyBorder="1" applyAlignment="1"/>
    <xf numFmtId="164" fontId="0" fillId="0" borderId="4" xfId="0" applyNumberFormat="1" applyBorder="1" applyAlignment="1"/>
    <xf numFmtId="0" fontId="0" fillId="3" borderId="2" xfId="0" applyFill="1" applyBorder="1" applyAlignment="1" applyProtection="1">
      <alignment horizontal="left"/>
      <protection locked="0"/>
    </xf>
    <xf numFmtId="0" fontId="0" fillId="3" borderId="3" xfId="0" applyFill="1" applyBorder="1" applyAlignment="1" applyProtection="1">
      <alignment horizontal="left"/>
      <protection locked="0"/>
    </xf>
    <xf numFmtId="0" fontId="0" fillId="3" borderId="4" xfId="0" applyFill="1" applyBorder="1" applyAlignment="1" applyProtection="1">
      <alignment horizontal="left"/>
      <protection locked="0"/>
    </xf>
    <xf numFmtId="0" fontId="6" fillId="3" borderId="2" xfId="1" applyFill="1" applyBorder="1" applyAlignment="1" applyProtection="1">
      <alignment horizontal="left"/>
      <protection locked="0"/>
    </xf>
    <xf numFmtId="0" fontId="0" fillId="0" borderId="2" xfId="0" applyFill="1" applyBorder="1" applyAlignment="1" applyProtection="1"/>
    <xf numFmtId="0" fontId="0" fillId="0" borderId="3" xfId="0" applyFill="1" applyBorder="1" applyAlignment="1" applyProtection="1"/>
    <xf numFmtId="0" fontId="0" fillId="0" borderId="4" xfId="0" applyFill="1" applyBorder="1" applyAlignment="1" applyProtection="1"/>
    <xf numFmtId="0" fontId="0" fillId="3" borderId="2" xfId="0" applyFill="1" applyBorder="1" applyAlignment="1" applyProtection="1">
      <protection locked="0"/>
    </xf>
    <xf numFmtId="0" fontId="0" fillId="3" borderId="3" xfId="0" applyFill="1" applyBorder="1" applyAlignment="1" applyProtection="1">
      <protection locked="0"/>
    </xf>
    <xf numFmtId="0" fontId="0" fillId="3" borderId="4" xfId="0" applyFill="1" applyBorder="1" applyAlignment="1" applyProtection="1">
      <protection locked="0"/>
    </xf>
    <xf numFmtId="0" fontId="0" fillId="2" borderId="2" xfId="0" applyFill="1" applyBorder="1" applyAlignment="1"/>
    <xf numFmtId="0" fontId="0" fillId="0" borderId="3" xfId="0" applyBorder="1" applyAlignment="1"/>
    <xf numFmtId="0" fontId="0" fillId="0" borderId="4" xfId="0" applyBorder="1" applyAlignment="1"/>
    <xf numFmtId="0" fontId="0" fillId="2" borderId="5" xfId="0" applyFill="1" applyBorder="1" applyAlignment="1">
      <alignment horizontal="center" vertical="center" textRotation="90" wrapText="1"/>
    </xf>
    <xf numFmtId="0" fontId="0" fillId="2" borderId="7" xfId="0" applyFill="1" applyBorder="1" applyAlignment="1">
      <alignment horizontal="center" vertical="center" textRotation="90" wrapText="1"/>
    </xf>
    <xf numFmtId="0" fontId="0" fillId="2" borderId="14" xfId="0" applyFill="1" applyBorder="1" applyAlignment="1">
      <alignment horizontal="center" vertical="center" textRotation="90" wrapText="1"/>
    </xf>
    <xf numFmtId="0" fontId="0" fillId="2" borderId="18" xfId="0" applyFill="1" applyBorder="1" applyAlignment="1">
      <alignment horizontal="center" vertical="center" textRotation="90" wrapText="1"/>
    </xf>
    <xf numFmtId="0" fontId="0" fillId="2" borderId="8" xfId="0" applyFill="1" applyBorder="1" applyAlignment="1">
      <alignment horizontal="center" vertical="center" textRotation="90" wrapText="1"/>
    </xf>
    <xf numFmtId="0" fontId="0" fillId="2" borderId="10" xfId="0" applyFill="1" applyBorder="1" applyAlignment="1">
      <alignment horizontal="center" vertical="center" textRotation="90" wrapText="1"/>
    </xf>
    <xf numFmtId="0" fontId="0" fillId="2" borderId="3" xfId="0" applyFill="1" applyBorder="1" applyAlignment="1"/>
    <xf numFmtId="0" fontId="0" fillId="0" borderId="3" xfId="0" applyBorder="1" applyAlignment="1" applyProtection="1">
      <protection locked="0"/>
    </xf>
    <xf numFmtId="0" fontId="0" fillId="0" borderId="4" xfId="0" applyBorder="1" applyAlignment="1" applyProtection="1">
      <protection locked="0"/>
    </xf>
    <xf numFmtId="0" fontId="2" fillId="2" borderId="2"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0" fillId="0" borderId="0" xfId="0" applyAlignment="1">
      <alignment vertical="top" wrapText="1"/>
    </xf>
    <xf numFmtId="0" fontId="1" fillId="11" borderId="2" xfId="0" applyFont="1" applyFill="1" applyBorder="1" applyAlignment="1">
      <alignment horizontal="left" vertical="center"/>
    </xf>
    <xf numFmtId="0" fontId="1" fillId="11" borderId="3" xfId="0" applyFont="1" applyFill="1" applyBorder="1" applyAlignment="1">
      <alignment horizontal="left" vertical="center"/>
    </xf>
    <xf numFmtId="0" fontId="1" fillId="11" borderId="4" xfId="0" applyFont="1" applyFill="1" applyBorder="1" applyAlignment="1">
      <alignment horizontal="left" vertical="center"/>
    </xf>
    <xf numFmtId="0" fontId="12" fillId="12" borderId="0" xfId="0" applyFont="1" applyFill="1" applyAlignment="1"/>
    <xf numFmtId="0" fontId="1" fillId="0" borderId="0" xfId="0" applyFont="1" applyAlignment="1"/>
    <xf numFmtId="0" fontId="0" fillId="0" borderId="0" xfId="0" applyAlignment="1"/>
    <xf numFmtId="0" fontId="13" fillId="11" borderId="2" xfId="0" applyFont="1" applyFill="1" applyBorder="1" applyAlignment="1">
      <alignment horizontal="left"/>
    </xf>
    <xf numFmtId="0" fontId="13" fillId="11" borderId="3" xfId="0" applyFont="1" applyFill="1" applyBorder="1" applyAlignment="1">
      <alignment horizontal="left"/>
    </xf>
    <xf numFmtId="0" fontId="0" fillId="11" borderId="3" xfId="0" applyFont="1" applyFill="1" applyBorder="1" applyAlignment="1"/>
    <xf numFmtId="0" fontId="0" fillId="0" borderId="3" xfId="0" applyFont="1" applyBorder="1" applyAlignment="1"/>
    <xf numFmtId="0" fontId="0" fillId="0" borderId="4" xfId="0" applyFont="1" applyBorder="1" applyAlignment="1"/>
    <xf numFmtId="0" fontId="0" fillId="11" borderId="2" xfId="0" applyFill="1" applyBorder="1" applyAlignment="1">
      <alignment vertical="center" wrapText="1"/>
    </xf>
    <xf numFmtId="0" fontId="0" fillId="11" borderId="3" xfId="0" applyFill="1" applyBorder="1" applyAlignment="1">
      <alignment vertical="center" wrapText="1"/>
    </xf>
    <xf numFmtId="0" fontId="0" fillId="11" borderId="4" xfId="0" applyFill="1" applyBorder="1" applyAlignment="1">
      <alignment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0" fillId="3" borderId="2" xfId="0" applyFill="1" applyBorder="1" applyAlignment="1" applyProtection="1">
      <alignment horizontal="center"/>
      <protection locked="0"/>
    </xf>
    <xf numFmtId="0" fontId="0" fillId="3" borderId="3" xfId="0" applyFill="1" applyBorder="1" applyAlignment="1" applyProtection="1">
      <alignment horizontal="center"/>
      <protection locked="0"/>
    </xf>
    <xf numFmtId="0" fontId="0" fillId="3" borderId="4" xfId="0" applyFill="1" applyBorder="1" applyAlignment="1" applyProtection="1">
      <alignment horizontal="center"/>
      <protection locked="0"/>
    </xf>
    <xf numFmtId="0" fontId="0" fillId="2" borderId="4" xfId="0" applyFill="1" applyBorder="1" applyAlignment="1"/>
    <xf numFmtId="0" fontId="1" fillId="11" borderId="2" xfId="0" applyFont="1" applyFill="1" applyBorder="1" applyAlignment="1"/>
    <xf numFmtId="0" fontId="1" fillId="11" borderId="3" xfId="0" applyFont="1" applyFill="1" applyBorder="1" applyAlignment="1"/>
    <xf numFmtId="0" fontId="1" fillId="11" borderId="4" xfId="0" applyFont="1" applyFill="1" applyBorder="1" applyAlignment="1"/>
    <xf numFmtId="0" fontId="0" fillId="2" borderId="2" xfId="0" applyFill="1" applyBorder="1" applyAlignment="1">
      <alignment horizontal="right"/>
    </xf>
    <xf numFmtId="0" fontId="0" fillId="2" borderId="3" xfId="0" applyFill="1" applyBorder="1" applyAlignment="1">
      <alignment horizontal="right"/>
    </xf>
    <xf numFmtId="0" fontId="0" fillId="2" borderId="4" xfId="0" applyFill="1" applyBorder="1" applyAlignment="1">
      <alignment horizontal="right"/>
    </xf>
    <xf numFmtId="0" fontId="0" fillId="3" borderId="5" xfId="0" applyFill="1" applyBorder="1" applyAlignment="1" applyProtection="1">
      <alignment horizontal="left"/>
      <protection locked="0"/>
    </xf>
    <xf numFmtId="0" fontId="0" fillId="3" borderId="6" xfId="0" applyFill="1" applyBorder="1" applyAlignment="1" applyProtection="1">
      <alignment horizontal="left"/>
      <protection locked="0"/>
    </xf>
    <xf numFmtId="0" fontId="0" fillId="3" borderId="7"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0" fillId="3" borderId="10" xfId="0" applyFill="1" applyBorder="1" applyAlignment="1" applyProtection="1">
      <alignment horizontal="left"/>
      <protection locked="0"/>
    </xf>
    <xf numFmtId="49" fontId="0" fillId="3" borderId="2" xfId="0" applyNumberFormat="1" applyFill="1" applyBorder="1" applyAlignment="1" applyProtection="1">
      <alignment horizontal="left"/>
      <protection locked="0"/>
    </xf>
    <xf numFmtId="49" fontId="0" fillId="3" borderId="3" xfId="0" applyNumberFormat="1" applyFill="1" applyBorder="1" applyAlignment="1" applyProtection="1">
      <alignment horizontal="left"/>
      <protection locked="0"/>
    </xf>
    <xf numFmtId="49" fontId="0" fillId="3" borderId="4" xfId="0" applyNumberFormat="1" applyFill="1" applyBorder="1" applyAlignment="1" applyProtection="1">
      <alignment horizontal="left"/>
      <protection locked="0"/>
    </xf>
    <xf numFmtId="0" fontId="1" fillId="2" borderId="1" xfId="0" applyFont="1" applyFill="1" applyBorder="1" applyAlignment="1">
      <alignment horizontal="center"/>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3" fontId="0" fillId="3" borderId="2" xfId="0" applyNumberFormat="1" applyFill="1" applyBorder="1" applyAlignment="1" applyProtection="1">
      <alignment horizontal="left"/>
      <protection locked="0"/>
    </xf>
    <xf numFmtId="0" fontId="18" fillId="0" borderId="0" xfId="0" applyFont="1" applyFill="1" applyBorder="1" applyAlignment="1" applyProtection="1">
      <alignment horizontal="center"/>
    </xf>
    <xf numFmtId="0" fontId="1" fillId="0" borderId="0" xfId="0" applyFont="1" applyFill="1" applyBorder="1" applyAlignment="1" applyProtection="1">
      <alignment horizontal="center"/>
    </xf>
    <xf numFmtId="0" fontId="0" fillId="0" borderId="2" xfId="0" applyFill="1" applyBorder="1" applyAlignment="1">
      <alignment horizontal="center"/>
    </xf>
    <xf numFmtId="0" fontId="0" fillId="0" borderId="3" xfId="0" applyFill="1" applyBorder="1" applyAlignment="1">
      <alignment horizontal="center"/>
    </xf>
    <xf numFmtId="0" fontId="0" fillId="0" borderId="4" xfId="0" applyFill="1" applyBorder="1" applyAlignment="1">
      <alignment horizontal="center"/>
    </xf>
    <xf numFmtId="0" fontId="0" fillId="0" borderId="3" xfId="0" applyBorder="1" applyAlignment="1">
      <alignment wrapText="1"/>
    </xf>
    <xf numFmtId="0" fontId="0" fillId="0" borderId="4" xfId="0" applyBorder="1" applyAlignment="1">
      <alignment wrapText="1"/>
    </xf>
    <xf numFmtId="0" fontId="0" fillId="11" borderId="3" xfId="0" applyFill="1" applyBorder="1" applyAlignment="1"/>
    <xf numFmtId="0" fontId="0" fillId="11" borderId="4" xfId="0" applyFill="1" applyBorder="1" applyAlignment="1"/>
    <xf numFmtId="0" fontId="0" fillId="2" borderId="2" xfId="0"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10" fillId="13" borderId="0" xfId="0" applyFont="1" applyFill="1" applyAlignment="1">
      <alignment horizontal="left"/>
    </xf>
    <xf numFmtId="0" fontId="10" fillId="13" borderId="0" xfId="0" applyFont="1" applyFill="1" applyAlignment="1">
      <alignment horizontal="right"/>
    </xf>
    <xf numFmtId="0" fontId="0" fillId="0" borderId="0" xfId="0" applyAlignment="1">
      <alignment horizontal="right"/>
    </xf>
    <xf numFmtId="0" fontId="9" fillId="13" borderId="14" xfId="0" applyNumberFormat="1" applyFont="1" applyFill="1" applyBorder="1" applyAlignment="1">
      <alignment horizontal="justify" vertical="center" wrapText="1"/>
    </xf>
    <xf numFmtId="0" fontId="0" fillId="0" borderId="0" xfId="0" applyNumberFormat="1" applyAlignment="1">
      <alignment horizontal="justify" vertical="center" wrapText="1"/>
    </xf>
    <xf numFmtId="0" fontId="15" fillId="0" borderId="0" xfId="0" applyFont="1" applyAlignment="1">
      <alignment vertical="top" wrapText="1"/>
    </xf>
    <xf numFmtId="0" fontId="15" fillId="0" borderId="0" xfId="0" applyFont="1" applyAlignment="1">
      <alignment vertical="top"/>
    </xf>
    <xf numFmtId="0" fontId="1" fillId="5" borderId="1" xfId="0" applyFont="1" applyFill="1" applyBorder="1" applyAlignment="1">
      <alignment wrapText="1"/>
    </xf>
    <xf numFmtId="0" fontId="0" fillId="8" borderId="1" xfId="0" applyFill="1" applyBorder="1" applyAlignment="1">
      <alignment wrapText="1"/>
    </xf>
    <xf numFmtId="164" fontId="0" fillId="4" borderId="2" xfId="0" applyNumberFormat="1" applyFill="1" applyBorder="1" applyAlignment="1"/>
    <xf numFmtId="164" fontId="0" fillId="4" borderId="3" xfId="0" applyNumberFormat="1" applyFill="1" applyBorder="1" applyAlignment="1"/>
    <xf numFmtId="164" fontId="0" fillId="4" borderId="4" xfId="0" applyNumberFormat="1" applyFill="1" applyBorder="1" applyAlignment="1"/>
    <xf numFmtId="0" fontId="0" fillId="6" borderId="1" xfId="0" applyFill="1" applyBorder="1" applyAlignment="1">
      <alignment wrapText="1"/>
    </xf>
    <xf numFmtId="164" fontId="0" fillId="4" borderId="2" xfId="0" applyNumberFormat="1" applyFill="1" applyBorder="1" applyAlignment="1" applyProtection="1">
      <protection locked="0"/>
    </xf>
    <xf numFmtId="164" fontId="0" fillId="4" borderId="3" xfId="0" applyNumberFormat="1" applyFill="1" applyBorder="1" applyAlignment="1" applyProtection="1">
      <protection locked="0"/>
    </xf>
    <xf numFmtId="164" fontId="0" fillId="4" borderId="4" xfId="0" applyNumberFormat="1" applyFill="1" applyBorder="1" applyAlignment="1" applyProtection="1">
      <protection locked="0"/>
    </xf>
    <xf numFmtId="0" fontId="1" fillId="7" borderId="1" xfId="0" applyFont="1" applyFill="1" applyBorder="1" applyAlignment="1">
      <alignment wrapText="1"/>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0" fillId="0" borderId="2" xfId="0" applyFill="1" applyBorder="1" applyAlignment="1" applyProtection="1">
      <alignment horizontal="center"/>
    </xf>
    <xf numFmtId="0" fontId="0" fillId="0" borderId="3" xfId="0" applyFill="1" applyBorder="1" applyAlignment="1" applyProtection="1">
      <alignment horizontal="center"/>
    </xf>
    <xf numFmtId="0" fontId="0" fillId="0" borderId="4" xfId="0" applyFill="1" applyBorder="1" applyAlignment="1" applyProtection="1">
      <alignment horizontal="center"/>
    </xf>
    <xf numFmtId="0" fontId="15" fillId="0" borderId="0" xfId="0" applyFont="1" applyAlignment="1">
      <alignment wrapText="1"/>
    </xf>
    <xf numFmtId="0" fontId="5" fillId="2" borderId="2" xfId="0" applyFont="1" applyFill="1" applyBorder="1" applyAlignment="1"/>
    <xf numFmtId="0" fontId="0" fillId="0" borderId="2" xfId="0" applyBorder="1" applyAlignment="1"/>
    <xf numFmtId="0" fontId="0" fillId="0" borderId="0" xfId="0" applyAlignment="1">
      <alignment horizontal="left" wrapText="1"/>
    </xf>
    <xf numFmtId="0" fontId="0" fillId="0" borderId="0" xfId="0" applyAlignment="1">
      <alignment wrapText="1"/>
    </xf>
    <xf numFmtId="0" fontId="0" fillId="10" borderId="2" xfId="0" applyFill="1" applyBorder="1" applyAlignment="1"/>
    <xf numFmtId="0" fontId="0" fillId="10" borderId="3" xfId="0" applyFill="1" applyBorder="1" applyAlignment="1"/>
    <xf numFmtId="0" fontId="0" fillId="10" borderId="4" xfId="0" applyFill="1" applyBorder="1" applyAlignment="1"/>
    <xf numFmtId="0" fontId="0" fillId="11" borderId="14" xfId="0" applyFill="1" applyBorder="1" applyAlignment="1">
      <alignment horizontal="left"/>
    </xf>
    <xf numFmtId="0" fontId="0" fillId="11" borderId="0" xfId="0" applyFill="1" applyBorder="1" applyAlignment="1"/>
    <xf numFmtId="0" fontId="0" fillId="2" borderId="2"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cellXfs>
  <cellStyles count="2">
    <cellStyle name="Hipervínculo" xfId="1" builtinId="8"/>
    <cellStyle name="Normal" xfId="0" builtinId="0"/>
  </cellStyles>
  <dxfs count="75">
    <dxf>
      <font>
        <b/>
        <i val="0"/>
      </font>
      <fill>
        <patternFill>
          <bgColor rgb="FFFFFF00"/>
        </patternFill>
      </fill>
      <border>
        <left style="thin">
          <color auto="1"/>
        </left>
        <right style="thin">
          <color auto="1"/>
        </right>
        <top style="thin">
          <color auto="1"/>
        </top>
        <bottom style="thin">
          <color auto="1"/>
        </bottom>
      </border>
    </dxf>
    <dxf>
      <font>
        <b/>
        <i val="0"/>
      </font>
      <fill>
        <patternFill>
          <bgColor rgb="FFFFFF00"/>
        </patternFill>
      </fill>
      <border>
        <left style="thin">
          <color auto="1"/>
        </left>
        <right style="thin">
          <color auto="1"/>
        </right>
        <top style="thin">
          <color auto="1"/>
        </top>
        <bottom style="thin">
          <color auto="1"/>
        </bottom>
      </border>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patternFill>
      </fill>
    </dxf>
    <dxf>
      <fill>
        <patternFill>
          <bgColor theme="0"/>
        </patternFill>
      </fill>
    </dxf>
    <dxf>
      <fill>
        <patternFill>
          <bgColor theme="0"/>
        </patternFill>
      </fill>
    </dxf>
    <dxf>
      <fill>
        <patternFill>
          <bgColor theme="0"/>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3" tint="0.79998168889431442"/>
      </font>
    </dxf>
    <dxf>
      <font>
        <color theme="3" tint="0.79998168889431442"/>
      </font>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b/>
        <i val="0"/>
      </font>
      <fill>
        <patternFill>
          <bgColor rgb="FFFFFF00"/>
        </patternFill>
      </fill>
      <border>
        <left style="thin">
          <color auto="1"/>
        </left>
        <right style="thin">
          <color auto="1"/>
        </right>
        <top style="thin">
          <color auto="1"/>
        </top>
        <bottom style="thin">
          <color auto="1"/>
        </bottom>
      </border>
    </dxf>
    <dxf>
      <font>
        <b/>
        <i val="0"/>
      </font>
      <fill>
        <patternFill>
          <bgColor rgb="FFFFFF00"/>
        </patternFill>
      </fill>
      <border>
        <left style="thin">
          <color auto="1"/>
        </left>
        <right style="thin">
          <color auto="1"/>
        </right>
        <top style="thin">
          <color auto="1"/>
        </top>
        <bottom style="thin">
          <color auto="1"/>
        </bottom>
      </border>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jsantacruz@selene.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BB502"/>
  <sheetViews>
    <sheetView showGridLines="0" showRowColHeaders="0" tabSelected="1" topLeftCell="A118" zoomScaleNormal="100" workbookViewId="0">
      <selection activeCell="G11" sqref="G11:AB11"/>
    </sheetView>
  </sheetViews>
  <sheetFormatPr baseColWidth="10" defaultColWidth="0" defaultRowHeight="15" zeroHeight="1" x14ac:dyDescent="0.25"/>
  <cols>
    <col min="1" max="44" width="3.7109375" customWidth="1"/>
    <col min="45" max="47" width="3.7109375" hidden="1" customWidth="1"/>
    <col min="48" max="48" width="11.85546875" hidden="1" customWidth="1"/>
    <col min="49" max="16384" width="3.7109375" hidden="1"/>
  </cols>
  <sheetData>
    <row r="1" spans="2:45" ht="5.0999999999999996" customHeight="1" x14ac:dyDescent="0.25"/>
    <row r="2" spans="2:45" s="14" customFormat="1" x14ac:dyDescent="0.25">
      <c r="B2" s="135" t="s">
        <v>104</v>
      </c>
      <c r="C2" s="135"/>
      <c r="D2" s="135"/>
      <c r="E2" s="135"/>
      <c r="F2" s="135"/>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10"/>
    </row>
    <row r="3" spans="2:45" ht="5.0999999999999996" customHeight="1" x14ac:dyDescent="0.25"/>
    <row r="4" spans="2:45" s="14" customFormat="1" ht="15.75" customHeight="1" x14ac:dyDescent="0.25">
      <c r="B4" s="136" t="str">
        <f>CONCATENATE("Exp. ",AV30)</f>
        <v>Exp. SP00126/2021</v>
      </c>
      <c r="C4" s="136"/>
      <c r="D4" s="136"/>
      <c r="E4" s="136"/>
      <c r="F4" s="136"/>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35"/>
    </row>
    <row r="5" spans="2:45" s="16" customFormat="1" ht="60" customHeight="1" x14ac:dyDescent="0.25">
      <c r="B5" s="138" t="str">
        <f>CONCATENATE(AS5,AV32,AS7)</f>
        <v>Contratación no sujeta a regulación armonizada del Servicio de Diagnóstico por la Imagen para la realización de pruebas de Resonancia Magnética Nuclear (RMN), en régimen ambulatorio, en el ámbito territorial de Villanueva de la Serena, para ASEPEYO, Mutua Colaboradora con la Seguridad Social nº 151</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36"/>
      <c r="AS5" t="s">
        <v>218</v>
      </c>
    </row>
    <row r="6" spans="2:45" s="14" customFormat="1" ht="5.0999999999999996" customHeight="1" x14ac:dyDescent="0.25">
      <c r="B6" s="15"/>
      <c r="C6" s="15"/>
      <c r="D6" s="15"/>
      <c r="E6" s="15"/>
      <c r="F6" s="15"/>
      <c r="G6" s="15"/>
      <c r="H6" s="15"/>
      <c r="I6" s="15"/>
      <c r="AS6"/>
    </row>
    <row r="7" spans="2:45" s="14" customFormat="1" ht="5.0999999999999996" customHeight="1" x14ac:dyDescent="0.25">
      <c r="B7" s="7"/>
      <c r="C7" s="4"/>
      <c r="D7" s="7"/>
      <c r="E7" s="4"/>
      <c r="G7"/>
      <c r="H7"/>
      <c r="I7"/>
      <c r="AS7" t="s">
        <v>193</v>
      </c>
    </row>
    <row r="8" spans="2:45" s="14" customFormat="1" ht="9.9499999999999993" customHeight="1" x14ac:dyDescent="0.25">
      <c r="G8" s="15"/>
      <c r="H8" s="15"/>
      <c r="I8" s="15"/>
      <c r="AS8" t="s">
        <v>159</v>
      </c>
    </row>
    <row r="9" spans="2:45" s="19" customFormat="1" x14ac:dyDescent="0.25">
      <c r="B9" s="86" t="s">
        <v>144</v>
      </c>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8"/>
      <c r="AE9" s="88"/>
      <c r="AF9" s="88"/>
      <c r="AG9" s="88"/>
      <c r="AH9" s="88"/>
      <c r="AI9" s="88"/>
      <c r="AJ9" s="88"/>
      <c r="AK9" s="88"/>
      <c r="AL9" s="88"/>
      <c r="AM9" s="88"/>
      <c r="AN9" s="88"/>
      <c r="AO9" s="88"/>
      <c r="AP9" s="88"/>
      <c r="AQ9" s="88"/>
      <c r="AR9" s="10"/>
      <c r="AS9" t="s">
        <v>160</v>
      </c>
    </row>
    <row r="10" spans="2:45" ht="5.0999999999999996" customHeight="1" x14ac:dyDescent="0.25"/>
    <row r="11" spans="2:45" x14ac:dyDescent="0.25">
      <c r="B11" s="7" t="s">
        <v>22</v>
      </c>
      <c r="C11" s="106" t="s">
        <v>3</v>
      </c>
      <c r="D11" s="107"/>
      <c r="E11" s="107"/>
      <c r="F11" s="108"/>
      <c r="G11" s="57"/>
      <c r="H11" s="58"/>
      <c r="I11" s="58"/>
      <c r="J11" s="58"/>
      <c r="K11" s="58"/>
      <c r="L11" s="58"/>
      <c r="M11" s="58"/>
      <c r="N11" s="58"/>
      <c r="O11" s="58"/>
      <c r="P11" s="58"/>
      <c r="Q11" s="58"/>
      <c r="R11" s="58"/>
      <c r="S11" s="58"/>
      <c r="T11" s="58"/>
      <c r="U11" s="58"/>
      <c r="V11" s="58"/>
      <c r="W11" s="58"/>
      <c r="X11" s="58"/>
      <c r="Y11" s="58"/>
      <c r="Z11" s="58"/>
      <c r="AA11" s="58"/>
      <c r="AB11" s="59"/>
      <c r="AC11">
        <f>IF(ISBLANK(G11),0,IF(TRIM(G11)="",0,1))</f>
        <v>0</v>
      </c>
      <c r="AS11" t="str">
        <f>UPPER(G11)</f>
        <v/>
      </c>
    </row>
    <row r="12" spans="2:45" ht="5.0999999999999996" customHeight="1" x14ac:dyDescent="0.25">
      <c r="G12" s="8"/>
      <c r="H12" s="8"/>
      <c r="I12" s="8"/>
      <c r="J12" s="8"/>
      <c r="K12" s="8"/>
      <c r="L12" s="8"/>
      <c r="M12" s="8"/>
      <c r="N12" s="8"/>
      <c r="O12" s="8"/>
      <c r="P12" s="8"/>
      <c r="Q12" s="8"/>
      <c r="R12" s="8"/>
      <c r="S12" s="8"/>
      <c r="T12" s="8"/>
      <c r="U12" s="8"/>
      <c r="V12" s="8"/>
      <c r="W12" s="8"/>
      <c r="X12" s="8"/>
      <c r="Y12" s="8"/>
      <c r="Z12" s="8"/>
      <c r="AA12" s="8"/>
      <c r="AB12" s="8"/>
    </row>
    <row r="13" spans="2:45" x14ac:dyDescent="0.25">
      <c r="B13" s="7" t="s">
        <v>22</v>
      </c>
      <c r="C13" s="106" t="s">
        <v>0</v>
      </c>
      <c r="D13" s="107"/>
      <c r="E13" s="107"/>
      <c r="F13" s="108"/>
      <c r="G13" s="57"/>
      <c r="H13" s="58"/>
      <c r="I13" s="58"/>
      <c r="J13" s="58"/>
      <c r="K13" s="58"/>
      <c r="L13" s="58"/>
      <c r="M13" s="58"/>
      <c r="N13" s="58"/>
      <c r="O13" s="58"/>
      <c r="P13" s="58"/>
      <c r="Q13" s="58"/>
      <c r="R13" s="58"/>
      <c r="S13" s="58"/>
      <c r="T13" s="58"/>
      <c r="U13" s="58"/>
      <c r="V13" s="58"/>
      <c r="W13" s="58"/>
      <c r="X13" s="58"/>
      <c r="Y13" s="58"/>
      <c r="Z13" s="58"/>
      <c r="AA13" s="58"/>
      <c r="AB13" s="59"/>
      <c r="AC13">
        <f>IF(ISBLANK(G13),0,IF(TRIM(G13)="",0,1))</f>
        <v>0</v>
      </c>
      <c r="AS13" t="str">
        <f>UPPER(G13)</f>
        <v/>
      </c>
    </row>
    <row r="14" spans="2:45" ht="5.0999999999999996" customHeight="1" x14ac:dyDescent="0.25">
      <c r="G14" s="8"/>
      <c r="H14" s="8"/>
      <c r="I14" s="8"/>
      <c r="J14" s="8"/>
      <c r="K14" s="8"/>
      <c r="L14" s="8"/>
      <c r="M14" s="8"/>
      <c r="N14" s="8"/>
      <c r="O14" s="8"/>
      <c r="P14" s="8"/>
      <c r="Q14" s="8"/>
      <c r="R14" s="8"/>
      <c r="S14" s="8"/>
      <c r="T14" s="8"/>
      <c r="U14" s="8"/>
      <c r="V14" s="8"/>
      <c r="W14" s="8"/>
      <c r="X14" s="8"/>
      <c r="Y14" s="8"/>
      <c r="Z14" s="8"/>
      <c r="AA14" s="8"/>
      <c r="AB14" s="8"/>
    </row>
    <row r="15" spans="2:45" x14ac:dyDescent="0.25">
      <c r="B15" s="7" t="s">
        <v>22</v>
      </c>
      <c r="C15" s="106" t="s">
        <v>4</v>
      </c>
      <c r="D15" s="107"/>
      <c r="E15" s="107"/>
      <c r="F15" s="108"/>
      <c r="G15" s="109"/>
      <c r="H15" s="110"/>
      <c r="I15" s="110"/>
      <c r="J15" s="110"/>
      <c r="K15" s="110"/>
      <c r="L15" s="110"/>
      <c r="M15" s="110"/>
      <c r="N15" s="110"/>
      <c r="O15" s="110"/>
      <c r="P15" s="110"/>
      <c r="Q15" s="110"/>
      <c r="R15" s="110"/>
      <c r="S15" s="110"/>
      <c r="T15" s="110"/>
      <c r="U15" s="110"/>
      <c r="V15" s="110"/>
      <c r="W15" s="110"/>
      <c r="X15" s="110"/>
      <c r="Y15" s="110"/>
      <c r="Z15" s="110"/>
      <c r="AA15" s="110"/>
      <c r="AB15" s="111"/>
      <c r="AC15">
        <f>IF(ISBLANK(G15),0,IF(TRIM(G15)="",0,1))</f>
        <v>0</v>
      </c>
      <c r="AS15" t="str">
        <f t="shared" ref="AS15:AS16" si="0">UPPER(G15)</f>
        <v/>
      </c>
    </row>
    <row r="16" spans="2:45" x14ac:dyDescent="0.25">
      <c r="G16" s="112"/>
      <c r="H16" s="113"/>
      <c r="I16" s="113"/>
      <c r="J16" s="113"/>
      <c r="K16" s="113"/>
      <c r="L16" s="113"/>
      <c r="M16" s="113"/>
      <c r="N16" s="113"/>
      <c r="O16" s="113"/>
      <c r="P16" s="113"/>
      <c r="Q16" s="113"/>
      <c r="R16" s="113"/>
      <c r="S16" s="113"/>
      <c r="T16" s="113"/>
      <c r="U16" s="113"/>
      <c r="V16" s="113"/>
      <c r="W16" s="113"/>
      <c r="X16" s="113"/>
      <c r="Y16" s="113"/>
      <c r="Z16" s="113"/>
      <c r="AA16" s="113"/>
      <c r="AB16" s="114"/>
      <c r="AS16" t="str">
        <f t="shared" si="0"/>
        <v/>
      </c>
    </row>
    <row r="17" spans="2:48" ht="5.0999999999999996" customHeight="1" x14ac:dyDescent="0.25">
      <c r="G17" s="8"/>
      <c r="H17" s="8"/>
      <c r="I17" s="8"/>
      <c r="J17" s="8"/>
      <c r="K17" s="8"/>
      <c r="L17" s="8"/>
      <c r="M17" s="8"/>
      <c r="N17" s="8"/>
      <c r="O17" s="8"/>
      <c r="P17" s="8"/>
      <c r="Q17" s="8"/>
      <c r="R17" s="8"/>
      <c r="S17" s="8"/>
      <c r="T17" s="8"/>
      <c r="U17" s="8"/>
      <c r="V17" s="8"/>
      <c r="W17" s="8"/>
      <c r="X17" s="8"/>
      <c r="Y17" s="8"/>
      <c r="Z17" s="8"/>
      <c r="AA17" s="8"/>
      <c r="AB17" s="8"/>
    </row>
    <row r="18" spans="2:48" x14ac:dyDescent="0.25">
      <c r="B18" s="7" t="s">
        <v>22</v>
      </c>
      <c r="C18" s="106" t="s">
        <v>1</v>
      </c>
      <c r="D18" s="107"/>
      <c r="E18" s="107"/>
      <c r="F18" s="108"/>
      <c r="G18" s="115"/>
      <c r="H18" s="116"/>
      <c r="I18" s="116"/>
      <c r="J18" s="116"/>
      <c r="K18" s="116"/>
      <c r="L18" s="116"/>
      <c r="M18" s="116"/>
      <c r="N18" s="116"/>
      <c r="O18" s="116"/>
      <c r="P18" s="116"/>
      <c r="Q18" s="116"/>
      <c r="R18" s="116"/>
      <c r="S18" s="116"/>
      <c r="T18" s="116"/>
      <c r="U18" s="116"/>
      <c r="V18" s="116"/>
      <c r="W18" s="116"/>
      <c r="X18" s="116"/>
      <c r="Y18" s="116"/>
      <c r="Z18" s="116"/>
      <c r="AA18" s="116"/>
      <c r="AB18" s="117"/>
      <c r="AC18">
        <f>IF(ISBLANK(G18),0,IF(TRIM(G18)="",0,1))</f>
        <v>0</v>
      </c>
      <c r="AS18" t="str">
        <f>UPPER(G18)</f>
        <v/>
      </c>
    </row>
    <row r="19" spans="2:48" ht="5.0999999999999996" customHeight="1" x14ac:dyDescent="0.25">
      <c r="G19" s="8"/>
      <c r="H19" s="8"/>
      <c r="I19" s="8"/>
      <c r="J19" s="8"/>
      <c r="K19" s="8"/>
      <c r="L19" s="8"/>
      <c r="M19" s="8"/>
      <c r="N19" s="8"/>
      <c r="O19" s="8"/>
      <c r="P19" s="8"/>
      <c r="Q19" s="8"/>
      <c r="R19" s="8"/>
      <c r="S19" s="8"/>
      <c r="T19" s="8"/>
      <c r="U19" s="8"/>
      <c r="V19" s="8"/>
      <c r="W19" s="8"/>
      <c r="X19" s="8"/>
      <c r="Y19" s="8"/>
      <c r="Z19" s="8"/>
      <c r="AA19" s="8"/>
      <c r="AB19" s="8"/>
    </row>
    <row r="20" spans="2:48" x14ac:dyDescent="0.25">
      <c r="B20" s="7" t="s">
        <v>22</v>
      </c>
      <c r="C20" s="106" t="s">
        <v>5</v>
      </c>
      <c r="D20" s="107"/>
      <c r="E20" s="107"/>
      <c r="F20" s="108"/>
      <c r="G20" s="57"/>
      <c r="H20" s="58"/>
      <c r="I20" s="58"/>
      <c r="J20" s="58"/>
      <c r="K20" s="58"/>
      <c r="L20" s="58"/>
      <c r="M20" s="58"/>
      <c r="N20" s="58"/>
      <c r="O20" s="58"/>
      <c r="P20" s="58"/>
      <c r="Q20" s="58"/>
      <c r="R20" s="58"/>
      <c r="S20" s="58"/>
      <c r="T20" s="58"/>
      <c r="U20" s="58"/>
      <c r="V20" s="58"/>
      <c r="W20" s="58"/>
      <c r="X20" s="58"/>
      <c r="Y20" s="58"/>
      <c r="Z20" s="58"/>
      <c r="AA20" s="58"/>
      <c r="AB20" s="59"/>
      <c r="AC20">
        <f>IF(ISBLANK(G20),0,IF(TRIM(G20)="",0,1))</f>
        <v>0</v>
      </c>
      <c r="AS20" t="str">
        <f>UPPER(G20)</f>
        <v/>
      </c>
    </row>
    <row r="21" spans="2:48" ht="5.0999999999999996" customHeight="1" x14ac:dyDescent="0.25">
      <c r="G21" s="8"/>
      <c r="H21" s="8"/>
      <c r="I21" s="8"/>
      <c r="J21" s="8"/>
      <c r="K21" s="8"/>
      <c r="L21" s="8"/>
      <c r="M21" s="8"/>
      <c r="N21" s="8"/>
      <c r="O21" s="8"/>
      <c r="P21" s="8"/>
      <c r="Q21" s="8"/>
      <c r="R21" s="8"/>
      <c r="S21" s="8"/>
      <c r="T21" s="8"/>
      <c r="U21" s="8"/>
      <c r="V21" s="8"/>
      <c r="W21" s="8"/>
      <c r="X21" s="8"/>
      <c r="Y21" s="8"/>
      <c r="Z21" s="8"/>
      <c r="AA21" s="8"/>
      <c r="AB21" s="8"/>
    </row>
    <row r="22" spans="2:48" x14ac:dyDescent="0.25">
      <c r="B22" s="7" t="s">
        <v>22</v>
      </c>
      <c r="C22" s="106" t="s">
        <v>6</v>
      </c>
      <c r="D22" s="107"/>
      <c r="E22" s="107"/>
      <c r="F22" s="108"/>
      <c r="G22" s="57"/>
      <c r="H22" s="58"/>
      <c r="I22" s="58"/>
      <c r="J22" s="58"/>
      <c r="K22" s="58"/>
      <c r="L22" s="58"/>
      <c r="M22" s="58"/>
      <c r="N22" s="58"/>
      <c r="O22" s="58"/>
      <c r="P22" s="58"/>
      <c r="Q22" s="58"/>
      <c r="R22" s="58"/>
      <c r="S22" s="58"/>
      <c r="T22" s="58"/>
      <c r="U22" s="58"/>
      <c r="V22" s="58"/>
      <c r="W22" s="58"/>
      <c r="X22" s="58"/>
      <c r="Y22" s="58"/>
      <c r="Z22" s="58"/>
      <c r="AA22" s="58"/>
      <c r="AB22" s="59"/>
      <c r="AC22">
        <f>IF(ISBLANK(G22),0,IF(TRIM(G22)="",0,1))</f>
        <v>0</v>
      </c>
      <c r="AS22" t="str">
        <f>UPPER(G22)</f>
        <v/>
      </c>
    </row>
    <row r="23" spans="2:48" ht="5.0999999999999996" customHeight="1" x14ac:dyDescent="0.25">
      <c r="G23" s="8"/>
      <c r="H23" s="8"/>
      <c r="I23" s="8"/>
      <c r="J23" s="8"/>
      <c r="K23" s="8"/>
      <c r="L23" s="8"/>
      <c r="M23" s="8"/>
      <c r="N23" s="8"/>
      <c r="O23" s="8"/>
      <c r="P23" s="8"/>
      <c r="Q23" s="8"/>
      <c r="R23" s="8"/>
      <c r="S23" s="8"/>
      <c r="T23" s="8"/>
      <c r="U23" s="8"/>
      <c r="V23" s="8"/>
      <c r="W23" s="8"/>
      <c r="X23" s="8"/>
      <c r="Y23" s="8"/>
      <c r="Z23" s="8"/>
      <c r="AA23" s="8"/>
      <c r="AB23" s="8"/>
    </row>
    <row r="24" spans="2:48" x14ac:dyDescent="0.25">
      <c r="B24" s="7" t="s">
        <v>22</v>
      </c>
      <c r="C24" s="106" t="s">
        <v>2</v>
      </c>
      <c r="D24" s="107"/>
      <c r="E24" s="107"/>
      <c r="F24" s="108"/>
      <c r="G24" s="57"/>
      <c r="H24" s="58"/>
      <c r="I24" s="58"/>
      <c r="J24" s="58"/>
      <c r="K24" s="58"/>
      <c r="L24" s="58"/>
      <c r="M24" s="58"/>
      <c r="N24" s="58"/>
      <c r="O24" s="58"/>
      <c r="P24" s="58"/>
      <c r="Q24" s="58"/>
      <c r="R24" s="58"/>
      <c r="S24" s="58"/>
      <c r="T24" s="58"/>
      <c r="U24" s="58"/>
      <c r="V24" s="58"/>
      <c r="W24" s="58"/>
      <c r="X24" s="58"/>
      <c r="Y24" s="58"/>
      <c r="Z24" s="58"/>
      <c r="AA24" s="58"/>
      <c r="AB24" s="59"/>
      <c r="AC24">
        <f>IF(ISBLANK(G24),0,IF(TRIM(G24)="",0,1))</f>
        <v>0</v>
      </c>
      <c r="AS24" t="str">
        <f>UPPER(G24)</f>
        <v/>
      </c>
    </row>
    <row r="25" spans="2:48" ht="5.0999999999999996" customHeight="1" x14ac:dyDescent="0.25">
      <c r="G25" s="8"/>
      <c r="H25" s="8"/>
      <c r="I25" s="8"/>
      <c r="J25" s="8"/>
      <c r="K25" s="8"/>
      <c r="L25" s="8"/>
      <c r="M25" s="8"/>
      <c r="N25" s="8"/>
      <c r="O25" s="8"/>
      <c r="P25" s="8"/>
      <c r="Q25" s="8"/>
      <c r="R25" s="8"/>
      <c r="S25" s="8"/>
      <c r="T25" s="8"/>
      <c r="U25" s="8"/>
      <c r="V25" s="8"/>
      <c r="W25" s="8"/>
      <c r="X25" s="8"/>
      <c r="Y25" s="8"/>
      <c r="Z25" s="8"/>
      <c r="AA25" s="8"/>
      <c r="AB25" s="8"/>
    </row>
    <row r="26" spans="2:48" x14ac:dyDescent="0.25">
      <c r="B26" s="7" t="s">
        <v>22</v>
      </c>
      <c r="C26" s="106" t="s">
        <v>7</v>
      </c>
      <c r="D26" s="107"/>
      <c r="E26" s="107"/>
      <c r="F26" s="108"/>
      <c r="G26" s="57"/>
      <c r="H26" s="58"/>
      <c r="I26" s="58"/>
      <c r="J26" s="58"/>
      <c r="K26" s="58"/>
      <c r="L26" s="58"/>
      <c r="M26" s="58"/>
      <c r="N26" s="58"/>
      <c r="O26" s="58"/>
      <c r="P26" s="58"/>
      <c r="Q26" s="58"/>
      <c r="R26" s="58"/>
      <c r="S26" s="58"/>
      <c r="T26" s="58"/>
      <c r="U26" s="58"/>
      <c r="V26" s="58"/>
      <c r="W26" s="58"/>
      <c r="X26" s="58"/>
      <c r="Y26" s="58"/>
      <c r="Z26" s="58"/>
      <c r="AA26" s="58"/>
      <c r="AB26" s="59"/>
      <c r="AC26">
        <f>IF(ISBLANK(G26),0,IF(TRIM(G26)="",0,1))</f>
        <v>0</v>
      </c>
      <c r="AS26">
        <f>+G26</f>
        <v>0</v>
      </c>
    </row>
    <row r="27" spans="2:48" ht="5.0999999999999996" customHeight="1" x14ac:dyDescent="0.25">
      <c r="G27" s="8"/>
      <c r="H27" s="8"/>
      <c r="I27" s="8"/>
      <c r="J27" s="8"/>
      <c r="K27" s="8"/>
      <c r="L27" s="8"/>
      <c r="M27" s="8"/>
      <c r="N27" s="8"/>
      <c r="O27" s="8"/>
      <c r="P27" s="8"/>
      <c r="Q27" s="8"/>
      <c r="R27" s="8"/>
      <c r="S27" s="8"/>
      <c r="T27" s="8"/>
      <c r="U27" s="8"/>
      <c r="V27" s="8"/>
      <c r="W27" s="8"/>
      <c r="X27" s="8"/>
      <c r="Y27" s="8"/>
      <c r="Z27" s="8"/>
      <c r="AA27" s="8"/>
      <c r="AB27" s="8"/>
    </row>
    <row r="28" spans="2:48" x14ac:dyDescent="0.25">
      <c r="B28" s="7" t="s">
        <v>22</v>
      </c>
      <c r="C28" s="106" t="s">
        <v>8</v>
      </c>
      <c r="D28" s="107"/>
      <c r="E28" s="107"/>
      <c r="F28" s="108"/>
      <c r="G28" s="57"/>
      <c r="H28" s="58"/>
      <c r="I28" s="58"/>
      <c r="J28" s="58"/>
      <c r="K28" s="58"/>
      <c r="L28" s="58"/>
      <c r="M28" s="58"/>
      <c r="N28" s="58"/>
      <c r="O28" s="58"/>
      <c r="P28" s="58"/>
      <c r="Q28" s="58"/>
      <c r="R28" s="58"/>
      <c r="S28" s="58"/>
      <c r="T28" s="58"/>
      <c r="U28" s="58"/>
      <c r="V28" s="58"/>
      <c r="W28" s="58"/>
      <c r="X28" s="58"/>
      <c r="Y28" s="58"/>
      <c r="Z28" s="58"/>
      <c r="AA28" s="58"/>
      <c r="AB28" s="59"/>
      <c r="AC28">
        <f>IF(ISBLANK(G28),0,IF(TRIM(G28)="",0,1))</f>
        <v>0</v>
      </c>
      <c r="AS28">
        <f>+G28</f>
        <v>0</v>
      </c>
    </row>
    <row r="29" spans="2:48" ht="5.0999999999999996" customHeight="1" x14ac:dyDescent="0.25"/>
    <row r="30" spans="2:48" x14ac:dyDescent="0.25">
      <c r="B30" s="7" t="s">
        <v>22</v>
      </c>
      <c r="C30" s="4" t="s">
        <v>170</v>
      </c>
      <c r="D30" s="7"/>
      <c r="E30" s="7"/>
      <c r="F30" s="7"/>
      <c r="G30" s="27"/>
      <c r="H30" s="4"/>
      <c r="I30" s="7"/>
      <c r="J30" s="7"/>
      <c r="K30" s="7"/>
      <c r="L30" s="7"/>
      <c r="M30" s="7"/>
      <c r="N30" s="7"/>
      <c r="O30" s="7"/>
      <c r="P30" s="7"/>
      <c r="Q30" s="7"/>
      <c r="R30" s="7"/>
      <c r="S30" s="7"/>
      <c r="AS30" s="34" t="s">
        <v>187</v>
      </c>
      <c r="AV30" s="34" t="str">
        <f>UPPER(DATOS!AV30)</f>
        <v>SP00126/2021</v>
      </c>
    </row>
    <row r="31" spans="2:48" ht="5.0999999999999996" customHeight="1" x14ac:dyDescent="0.25">
      <c r="B31" s="7"/>
      <c r="C31" s="4"/>
      <c r="D31" s="7"/>
      <c r="E31" s="7"/>
      <c r="F31" s="7"/>
      <c r="G31" s="27"/>
      <c r="H31" s="4"/>
      <c r="I31" s="7"/>
      <c r="J31" s="7"/>
      <c r="K31" s="7"/>
      <c r="L31" s="7"/>
      <c r="M31" s="7"/>
      <c r="N31" s="7"/>
      <c r="O31" s="7"/>
      <c r="P31" s="7"/>
      <c r="Q31" s="7"/>
      <c r="R31" s="7"/>
      <c r="S31" s="7"/>
    </row>
    <row r="32" spans="2:48" ht="15.75" x14ac:dyDescent="0.25">
      <c r="B32" s="31">
        <f>AC28*AC26*AC24*AC22*AC20*AC18*AC15*AC13*AC11</f>
        <v>0</v>
      </c>
      <c r="C32" s="32"/>
      <c r="D32" s="31">
        <f>+N38*N40*N42*N44*N46*T59*T62*T81*T83*T85*T87*AE123*AE126*AE129*AG242*W248*W249*W250*AF268*AF269*R179*AR179*R180*AR180*R181*AR181</f>
        <v>0</v>
      </c>
      <c r="E32" s="31"/>
      <c r="F32" s="31"/>
      <c r="G32" s="31"/>
      <c r="H32" s="33">
        <f>+B32*D32</f>
        <v>0</v>
      </c>
      <c r="I32" s="123" t="str">
        <f>IF(H32=0,"Atención: Revise el documento. Falta alguno de los datos obligatorios","")</f>
        <v>Atención: Revise el documento. Falta alguno de los datos obligatorios</v>
      </c>
      <c r="J32" s="124"/>
      <c r="K32" s="124"/>
      <c r="L32" s="124"/>
      <c r="M32" s="124"/>
      <c r="N32" s="124"/>
      <c r="O32" s="124"/>
      <c r="P32" s="124"/>
      <c r="Q32" s="124"/>
      <c r="R32" s="124"/>
      <c r="S32" s="124"/>
      <c r="T32" s="124"/>
      <c r="U32" s="124"/>
      <c r="V32" s="124"/>
      <c r="W32" s="124"/>
      <c r="X32" s="124"/>
      <c r="Y32" s="124"/>
      <c r="Z32" s="124"/>
      <c r="AA32" s="124"/>
      <c r="AB32" s="124"/>
      <c r="AC32" s="124"/>
      <c r="AD32" s="124"/>
      <c r="AE32" s="124"/>
      <c r="AS32" s="34" t="s">
        <v>5</v>
      </c>
      <c r="AV32" s="39" t="str">
        <f>DATOS!AV32</f>
        <v>Villanueva de la Serena</v>
      </c>
    </row>
    <row r="33" spans="1:48" ht="15" customHeight="1" x14ac:dyDescent="0.25">
      <c r="B33" s="31"/>
      <c r="C33" s="33"/>
      <c r="D33" s="33"/>
      <c r="E33" s="33"/>
      <c r="F33" s="29"/>
      <c r="G33" s="29"/>
      <c r="H33" s="29"/>
    </row>
    <row r="34" spans="1:48" x14ac:dyDescent="0.25">
      <c r="A34" s="19"/>
      <c r="B34" s="86" t="s">
        <v>145</v>
      </c>
      <c r="C34" s="87"/>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8"/>
      <c r="AE34" s="88"/>
      <c r="AF34" s="88"/>
      <c r="AG34" s="88"/>
      <c r="AH34" s="88"/>
      <c r="AI34" s="88"/>
      <c r="AJ34" s="88"/>
      <c r="AK34" s="88"/>
      <c r="AL34" s="88"/>
      <c r="AM34" s="88"/>
      <c r="AN34" s="88"/>
      <c r="AO34" s="88"/>
      <c r="AP34" s="88"/>
      <c r="AQ34" s="88"/>
      <c r="AS34" s="34" t="s">
        <v>188</v>
      </c>
      <c r="AV34" s="34" t="str">
        <f>UPPER(DATOS!AV34)</f>
        <v/>
      </c>
    </row>
    <row r="35" spans="1:48" x14ac:dyDescent="0.25"/>
    <row r="36" spans="1:48" ht="30" customHeight="1" x14ac:dyDescent="0.25">
      <c r="A36" s="2"/>
      <c r="B36" s="2"/>
      <c r="C36" s="2"/>
      <c r="D36" s="2"/>
      <c r="E36" s="2"/>
      <c r="F36" s="2"/>
      <c r="G36" s="2"/>
      <c r="H36" s="2"/>
      <c r="I36" s="2"/>
      <c r="J36" s="2"/>
      <c r="K36" s="119" t="s">
        <v>19</v>
      </c>
      <c r="L36" s="120"/>
      <c r="M36" s="121"/>
      <c r="N36" s="2"/>
      <c r="O36" s="119" t="s">
        <v>20</v>
      </c>
      <c r="P36" s="120"/>
      <c r="Q36" s="121"/>
      <c r="R36" s="2"/>
      <c r="S36" s="2"/>
      <c r="T36" s="2"/>
      <c r="U36" s="2"/>
      <c r="V36" s="2"/>
      <c r="W36" s="2"/>
      <c r="X36" s="2"/>
      <c r="Y36" s="2"/>
      <c r="Z36" s="2"/>
      <c r="AA36" s="2"/>
      <c r="AB36" s="2"/>
      <c r="AC36" s="2"/>
      <c r="AD36" s="2"/>
      <c r="AE36" s="2"/>
      <c r="AF36" s="2"/>
      <c r="AG36" s="2"/>
      <c r="AH36" s="2"/>
      <c r="AI36" s="2"/>
      <c r="AJ36" s="2"/>
      <c r="AK36" s="2"/>
      <c r="AL36" s="2"/>
      <c r="AM36" s="2"/>
      <c r="AN36" s="2"/>
      <c r="AO36" s="2"/>
      <c r="AP36" s="2"/>
      <c r="AQ36" s="2"/>
    </row>
    <row r="37" spans="1:48" ht="5.0999999999999996" customHeight="1" thickBot="1" x14ac:dyDescent="0.3"/>
    <row r="38" spans="1:48" s="19" customFormat="1" ht="15" customHeight="1" thickBot="1" x14ac:dyDescent="0.3">
      <c r="A38"/>
      <c r="B38"/>
      <c r="C38"/>
      <c r="D38" s="50" t="s">
        <v>194</v>
      </c>
      <c r="E38" s="50"/>
      <c r="F38" s="50"/>
      <c r="G38" s="50"/>
      <c r="H38" s="50"/>
      <c r="I38" s="50"/>
      <c r="J38" s="7" t="s">
        <v>22</v>
      </c>
      <c r="K38" s="51"/>
      <c r="L38" s="52"/>
      <c r="M38" s="53"/>
      <c r="N38">
        <f>IF(K38&gt;0,1,0)</f>
        <v>0</v>
      </c>
      <c r="O38" s="54">
        <f>+DATOS!O46</f>
        <v>105</v>
      </c>
      <c r="P38" s="55"/>
      <c r="Q38" s="56"/>
      <c r="R38" s="29">
        <f>+O38*0.7</f>
        <v>73.5</v>
      </c>
      <c r="S38" t="str">
        <f>IF(K38&lt;&gt;"",IF(K38&lt;R38,"Precio inferior al 70% de la tarifa máxima. Podría incurrir en oferta anormalmente baja."," ")," ")</f>
        <v xml:space="preserve"> </v>
      </c>
      <c r="T38"/>
      <c r="U38"/>
      <c r="V38"/>
      <c r="W38"/>
      <c r="X38"/>
      <c r="Y38"/>
      <c r="Z38"/>
      <c r="AA38"/>
      <c r="AB38"/>
      <c r="AC38"/>
      <c r="AD38"/>
      <c r="AE38"/>
      <c r="AF38"/>
      <c r="AG38"/>
      <c r="AH38"/>
      <c r="AI38"/>
      <c r="AJ38"/>
      <c r="AK38"/>
      <c r="AL38"/>
      <c r="AM38"/>
      <c r="AN38"/>
      <c r="AO38"/>
      <c r="AP38"/>
      <c r="AQ38"/>
      <c r="AR38"/>
    </row>
    <row r="39" spans="1:48" s="19" customFormat="1" ht="5.0999999999999996" customHeight="1" thickBot="1" x14ac:dyDescent="0.3">
      <c r="A39"/>
      <c r="B39"/>
      <c r="C39"/>
      <c r="D39" s="40"/>
      <c r="E39" s="40"/>
      <c r="F39" s="40"/>
      <c r="G39" s="40"/>
      <c r="H39" s="40"/>
      <c r="I39" s="40"/>
      <c r="J39" s="40"/>
      <c r="K39" s="40"/>
      <c r="L39" s="40"/>
      <c r="M39" s="40"/>
      <c r="N39"/>
      <c r="O39" s="40"/>
      <c r="P39" s="40"/>
      <c r="Q39" s="40"/>
      <c r="R39" s="29"/>
      <c r="S39"/>
      <c r="T39"/>
      <c r="U39"/>
      <c r="V39"/>
      <c r="W39"/>
      <c r="X39"/>
      <c r="Y39"/>
      <c r="Z39"/>
      <c r="AA39"/>
      <c r="AB39"/>
      <c r="AC39"/>
      <c r="AD39"/>
      <c r="AE39"/>
      <c r="AF39"/>
      <c r="AG39"/>
      <c r="AH39"/>
      <c r="AI39"/>
      <c r="AJ39"/>
      <c r="AK39"/>
      <c r="AL39"/>
      <c r="AM39"/>
      <c r="AN39"/>
      <c r="AO39"/>
      <c r="AP39"/>
      <c r="AQ39"/>
      <c r="AR39"/>
    </row>
    <row r="40" spans="1:48" s="19" customFormat="1" ht="15" customHeight="1" thickBot="1" x14ac:dyDescent="0.3">
      <c r="A40"/>
      <c r="B40"/>
      <c r="C40"/>
      <c r="D40" s="50" t="s">
        <v>195</v>
      </c>
      <c r="E40" s="50"/>
      <c r="F40" s="50"/>
      <c r="G40" s="50"/>
      <c r="H40" s="50"/>
      <c r="I40" s="50"/>
      <c r="J40" s="7" t="s">
        <v>22</v>
      </c>
      <c r="K40" s="51"/>
      <c r="L40" s="52"/>
      <c r="M40" s="53"/>
      <c r="N40">
        <f>IF(K40&gt;0,1,0)</f>
        <v>0</v>
      </c>
      <c r="O40" s="54">
        <f>+DATOS!O48</f>
        <v>125</v>
      </c>
      <c r="P40" s="55"/>
      <c r="Q40" s="56"/>
      <c r="R40" s="29">
        <f>+O40*0.7</f>
        <v>87.5</v>
      </c>
      <c r="S40" t="str">
        <f>IF(K40&lt;&gt;"",IF(K40&lt;R40,"Precio inferior al 70% de la tarifa máxima. Podría incurrir en oferta anormalmente baja."," ")," ")</f>
        <v xml:space="preserve"> </v>
      </c>
      <c r="T40"/>
      <c r="U40"/>
      <c r="V40"/>
      <c r="W40"/>
      <c r="X40"/>
      <c r="Y40"/>
      <c r="Z40"/>
      <c r="AA40"/>
      <c r="AB40"/>
      <c r="AC40"/>
      <c r="AD40"/>
      <c r="AE40"/>
      <c r="AF40"/>
      <c r="AG40"/>
      <c r="AH40"/>
      <c r="AI40"/>
      <c r="AJ40"/>
      <c r="AK40"/>
      <c r="AL40"/>
      <c r="AM40"/>
      <c r="AN40"/>
      <c r="AO40"/>
      <c r="AP40"/>
      <c r="AQ40"/>
      <c r="AR40"/>
    </row>
    <row r="41" spans="1:48" s="19" customFormat="1" ht="5.0999999999999996" customHeight="1" thickBot="1" x14ac:dyDescent="0.3">
      <c r="A41"/>
      <c r="B41"/>
      <c r="C41"/>
      <c r="D41" s="40"/>
      <c r="E41" s="40"/>
      <c r="F41" s="40"/>
      <c r="G41" s="40"/>
      <c r="H41" s="40"/>
      <c r="I41" s="40"/>
      <c r="J41" s="40"/>
      <c r="K41" s="40"/>
      <c r="L41" s="40"/>
      <c r="M41" s="40"/>
      <c r="N41"/>
      <c r="O41" s="40"/>
      <c r="P41" s="40"/>
      <c r="Q41" s="40"/>
      <c r="R41" s="29"/>
      <c r="S41"/>
      <c r="T41"/>
      <c r="U41"/>
      <c r="V41"/>
      <c r="W41"/>
      <c r="X41"/>
      <c r="Y41"/>
      <c r="Z41"/>
      <c r="AA41"/>
      <c r="AB41"/>
      <c r="AC41"/>
      <c r="AD41"/>
      <c r="AE41"/>
      <c r="AF41"/>
      <c r="AG41"/>
      <c r="AH41"/>
      <c r="AI41"/>
      <c r="AJ41"/>
      <c r="AK41"/>
      <c r="AL41"/>
      <c r="AM41"/>
      <c r="AN41"/>
      <c r="AO41"/>
      <c r="AP41"/>
      <c r="AQ41"/>
      <c r="AR41"/>
    </row>
    <row r="42" spans="1:48" s="19" customFormat="1" ht="15" customHeight="1" thickBot="1" x14ac:dyDescent="0.3">
      <c r="A42"/>
      <c r="B42"/>
      <c r="C42"/>
      <c r="D42" s="50" t="s">
        <v>196</v>
      </c>
      <c r="E42" s="50"/>
      <c r="F42" s="50"/>
      <c r="G42" s="50"/>
      <c r="H42" s="50"/>
      <c r="I42" s="50"/>
      <c r="J42" s="7" t="s">
        <v>22</v>
      </c>
      <c r="K42" s="51"/>
      <c r="L42" s="52"/>
      <c r="M42" s="53"/>
      <c r="N42">
        <f>IF(K42&gt;0,1,0)</f>
        <v>0</v>
      </c>
      <c r="O42" s="54">
        <f>+DATOS!O50</f>
        <v>140</v>
      </c>
      <c r="P42" s="55"/>
      <c r="Q42" s="56"/>
      <c r="R42" s="29">
        <f>+O42*0.7</f>
        <v>98</v>
      </c>
      <c r="S42" t="str">
        <f>IF(K42&lt;&gt;"",IF(K42&lt;R42,"Precio inferior al 70% de la tarifa máxima. Podría incurrir en oferta anormalmente baja."," ")," ")</f>
        <v xml:space="preserve"> </v>
      </c>
      <c r="T42"/>
      <c r="U42"/>
      <c r="V42"/>
      <c r="W42"/>
      <c r="X42"/>
      <c r="Y42"/>
      <c r="Z42"/>
      <c r="AA42"/>
      <c r="AB42"/>
      <c r="AC42"/>
      <c r="AD42"/>
      <c r="AE42"/>
      <c r="AF42"/>
      <c r="AG42"/>
      <c r="AH42"/>
      <c r="AI42"/>
      <c r="AJ42"/>
      <c r="AK42"/>
      <c r="AL42"/>
      <c r="AM42"/>
      <c r="AN42"/>
      <c r="AO42"/>
      <c r="AP42"/>
      <c r="AQ42"/>
      <c r="AR42"/>
    </row>
    <row r="43" spans="1:48" s="19" customFormat="1" ht="5.0999999999999996" customHeight="1" thickBot="1" x14ac:dyDescent="0.3">
      <c r="A43"/>
      <c r="B43"/>
      <c r="C43"/>
      <c r="D43" s="40"/>
      <c r="E43" s="40"/>
      <c r="F43" s="40"/>
      <c r="G43" s="40"/>
      <c r="H43" s="40"/>
      <c r="I43" s="40"/>
      <c r="J43" s="40"/>
      <c r="K43" s="40"/>
      <c r="L43" s="40"/>
      <c r="M43" s="40"/>
      <c r="N43"/>
      <c r="O43" s="40"/>
      <c r="P43" s="40"/>
      <c r="Q43" s="40"/>
      <c r="R43" s="29"/>
      <c r="S43"/>
      <c r="T43"/>
      <c r="U43"/>
      <c r="V43"/>
      <c r="W43"/>
      <c r="X43"/>
      <c r="Y43"/>
      <c r="Z43"/>
      <c r="AA43"/>
      <c r="AB43"/>
      <c r="AC43"/>
      <c r="AD43"/>
      <c r="AE43"/>
      <c r="AF43"/>
      <c r="AG43"/>
      <c r="AH43"/>
      <c r="AI43"/>
      <c r="AJ43"/>
      <c r="AK43"/>
      <c r="AL43"/>
      <c r="AM43"/>
      <c r="AN43"/>
      <c r="AO43"/>
      <c r="AP43"/>
      <c r="AQ43"/>
      <c r="AR43"/>
    </row>
    <row r="44" spans="1:48" s="19" customFormat="1" ht="15" customHeight="1" thickBot="1" x14ac:dyDescent="0.3">
      <c r="A44"/>
      <c r="B44"/>
      <c r="C44"/>
      <c r="D44" s="50" t="s">
        <v>197</v>
      </c>
      <c r="E44" s="50"/>
      <c r="F44" s="50"/>
      <c r="G44" s="50"/>
      <c r="H44" s="50"/>
      <c r="I44" s="50"/>
      <c r="J44" s="7" t="s">
        <v>22</v>
      </c>
      <c r="K44" s="51"/>
      <c r="L44" s="52"/>
      <c r="M44" s="53"/>
      <c r="N44">
        <f>IF(K44&gt;0,1,0)</f>
        <v>0</v>
      </c>
      <c r="O44" s="54">
        <f>+DATOS!O52</f>
        <v>70</v>
      </c>
      <c r="P44" s="55"/>
      <c r="Q44" s="56"/>
      <c r="R44" s="29">
        <f>+O44*0.7</f>
        <v>49</v>
      </c>
      <c r="S44" t="str">
        <f>IF(K44&lt;&gt;"",IF(K44&lt;R44,"Precio inferior al 70% de la tarifa máxima. Podría incurrir en oferta anormalmente baja."," ")," ")</f>
        <v xml:space="preserve"> </v>
      </c>
      <c r="T44"/>
      <c r="U44"/>
      <c r="V44"/>
      <c r="W44"/>
      <c r="X44"/>
      <c r="Y44"/>
      <c r="Z44"/>
      <c r="AA44"/>
      <c r="AB44"/>
      <c r="AC44"/>
      <c r="AD44"/>
      <c r="AE44"/>
      <c r="AF44"/>
      <c r="AG44"/>
      <c r="AH44"/>
      <c r="AI44"/>
      <c r="AJ44"/>
      <c r="AK44"/>
      <c r="AL44"/>
      <c r="AM44"/>
      <c r="AN44"/>
      <c r="AO44"/>
      <c r="AP44"/>
      <c r="AQ44"/>
      <c r="AR44"/>
    </row>
    <row r="45" spans="1:48" s="19" customFormat="1" ht="5.0999999999999996" customHeight="1" thickBot="1" x14ac:dyDescent="0.3">
      <c r="A45"/>
      <c r="B45"/>
      <c r="C45"/>
      <c r="D45" s="40"/>
      <c r="E45" s="40"/>
      <c r="F45" s="40"/>
      <c r="G45" s="40"/>
      <c r="H45" s="40"/>
      <c r="I45" s="40"/>
      <c r="J45" s="40"/>
      <c r="K45" s="40"/>
      <c r="L45" s="40"/>
      <c r="M45" s="40"/>
      <c r="N45"/>
      <c r="O45" s="40"/>
      <c r="P45" s="40"/>
      <c r="Q45" s="40"/>
      <c r="R45" s="29"/>
      <c r="S45"/>
      <c r="T45"/>
      <c r="U45"/>
      <c r="V45"/>
      <c r="W45"/>
      <c r="X45"/>
      <c r="Y45"/>
      <c r="Z45"/>
      <c r="AA45"/>
      <c r="AB45"/>
      <c r="AC45"/>
      <c r="AD45"/>
      <c r="AE45"/>
      <c r="AF45"/>
      <c r="AG45"/>
      <c r="AH45"/>
      <c r="AI45"/>
      <c r="AJ45"/>
      <c r="AK45"/>
      <c r="AL45"/>
      <c r="AM45"/>
      <c r="AN45"/>
      <c r="AO45"/>
      <c r="AP45"/>
      <c r="AQ45"/>
      <c r="AR45"/>
    </row>
    <row r="46" spans="1:48" s="19" customFormat="1" ht="15" customHeight="1" thickBot="1" x14ac:dyDescent="0.3">
      <c r="A46"/>
      <c r="B46"/>
      <c r="C46"/>
      <c r="D46" s="50" t="s">
        <v>198</v>
      </c>
      <c r="E46" s="50"/>
      <c r="F46" s="50"/>
      <c r="G46" s="50"/>
      <c r="H46" s="50"/>
      <c r="I46" s="50"/>
      <c r="J46" s="7" t="s">
        <v>22</v>
      </c>
      <c r="K46" s="51"/>
      <c r="L46" s="52"/>
      <c r="M46" s="53"/>
      <c r="N46">
        <f>IF(K46&gt;0,1,0)</f>
        <v>0</v>
      </c>
      <c r="O46" s="54">
        <f>+DATOS!O54</f>
        <v>60</v>
      </c>
      <c r="P46" s="55"/>
      <c r="Q46" s="56"/>
      <c r="R46" s="29">
        <f>+O46*0.7</f>
        <v>42</v>
      </c>
      <c r="S46" t="str">
        <f>IF(K46&lt;&gt;"",IF(K46&lt;R46,"Precio inferior al 70% de la tarifa máxima. Podría incurrir en oferta anormalmente baja."," ")," ")</f>
        <v xml:space="preserve"> </v>
      </c>
      <c r="T46"/>
      <c r="U46"/>
      <c r="V46"/>
      <c r="W46"/>
      <c r="X46"/>
      <c r="Y46"/>
      <c r="Z46"/>
      <c r="AA46"/>
      <c r="AB46"/>
      <c r="AC46"/>
      <c r="AD46"/>
      <c r="AE46"/>
      <c r="AF46"/>
      <c r="AG46"/>
      <c r="AH46"/>
      <c r="AI46"/>
      <c r="AJ46"/>
      <c r="AK46"/>
      <c r="AL46"/>
      <c r="AM46"/>
      <c r="AN46"/>
      <c r="AO46"/>
      <c r="AP46"/>
      <c r="AQ46"/>
      <c r="AR46"/>
    </row>
    <row r="47" spans="1:48" s="19" customFormat="1" ht="15" customHeight="1" x14ac:dyDescent="0.25">
      <c r="A47"/>
      <c r="B47"/>
      <c r="C47"/>
      <c r="D47" s="40"/>
      <c r="E47" s="40"/>
      <c r="F47" s="40"/>
      <c r="G47" s="40"/>
      <c r="H47" s="40"/>
      <c r="I47" s="40"/>
      <c r="J47" s="40"/>
      <c r="K47" s="40"/>
      <c r="L47" s="40"/>
      <c r="M47" s="40"/>
      <c r="N47"/>
      <c r="O47" s="40"/>
      <c r="P47" s="40"/>
      <c r="Q47" s="40"/>
      <c r="R47" s="29"/>
      <c r="S47"/>
      <c r="T47"/>
      <c r="U47"/>
      <c r="V47"/>
      <c r="W47"/>
      <c r="X47"/>
      <c r="Y47"/>
      <c r="Z47"/>
      <c r="AA47"/>
      <c r="AB47"/>
      <c r="AC47"/>
      <c r="AD47"/>
      <c r="AE47"/>
      <c r="AF47"/>
      <c r="AG47"/>
      <c r="AH47"/>
      <c r="AI47"/>
      <c r="AJ47"/>
      <c r="AK47"/>
      <c r="AL47"/>
      <c r="AM47"/>
      <c r="AN47"/>
      <c r="AO47"/>
      <c r="AP47"/>
      <c r="AQ47"/>
      <c r="AR47"/>
    </row>
    <row r="48" spans="1:48" s="19" customFormat="1" ht="15" customHeight="1" x14ac:dyDescent="0.25">
      <c r="A48"/>
      <c r="B48"/>
      <c r="C48"/>
      <c r="D48" s="40" t="s">
        <v>199</v>
      </c>
      <c r="E48" s="40"/>
      <c r="F48" s="40"/>
      <c r="G48" s="40"/>
      <c r="H48" s="40"/>
      <c r="I48" s="40"/>
      <c r="J48" s="40"/>
      <c r="K48" s="40"/>
      <c r="L48" s="40"/>
      <c r="M48" s="40"/>
      <c r="N48"/>
      <c r="O48" s="40"/>
      <c r="P48" s="40"/>
      <c r="Q48" s="40"/>
      <c r="R48" s="29"/>
      <c r="S48"/>
      <c r="T48"/>
      <c r="U48"/>
      <c r="V48"/>
      <c r="W48"/>
      <c r="X48"/>
      <c r="Y48"/>
      <c r="Z48"/>
      <c r="AA48"/>
      <c r="AB48"/>
      <c r="AC48"/>
      <c r="AD48"/>
      <c r="AE48"/>
      <c r="AF48"/>
      <c r="AG48"/>
      <c r="AH48"/>
      <c r="AI48"/>
      <c r="AJ48"/>
      <c r="AK48"/>
      <c r="AL48"/>
      <c r="AM48"/>
      <c r="AN48"/>
      <c r="AO48"/>
      <c r="AP48"/>
      <c r="AQ48"/>
      <c r="AR48"/>
    </row>
    <row r="49" spans="1:44" s="19" customFormat="1" ht="5.0999999999999996" customHeight="1" thickBot="1" x14ac:dyDescent="0.3">
      <c r="A49"/>
      <c r="B49"/>
      <c r="C49"/>
      <c r="D49" s="40"/>
      <c r="E49" s="40"/>
      <c r="F49" s="40"/>
      <c r="G49" s="40"/>
      <c r="H49" s="40"/>
      <c r="I49" s="40"/>
      <c r="J49" s="40"/>
      <c r="K49" s="40"/>
      <c r="L49" s="40"/>
      <c r="M49" s="40"/>
      <c r="N49"/>
      <c r="O49" s="40"/>
      <c r="P49" s="40"/>
      <c r="Q49" s="40"/>
      <c r="R49" s="29"/>
      <c r="S49"/>
      <c r="T49"/>
      <c r="U49"/>
      <c r="V49"/>
      <c r="W49"/>
      <c r="X49"/>
      <c r="Y49"/>
      <c r="Z49"/>
      <c r="AA49"/>
      <c r="AB49"/>
      <c r="AC49"/>
      <c r="AD49"/>
      <c r="AE49"/>
      <c r="AF49"/>
      <c r="AG49"/>
      <c r="AH49"/>
      <c r="AI49"/>
      <c r="AJ49"/>
      <c r="AK49"/>
      <c r="AL49"/>
      <c r="AM49"/>
      <c r="AN49"/>
      <c r="AO49"/>
      <c r="AP49"/>
      <c r="AQ49"/>
      <c r="AR49"/>
    </row>
    <row r="50" spans="1:44" s="19" customFormat="1" ht="15" customHeight="1" thickBot="1" x14ac:dyDescent="0.3">
      <c r="A50"/>
      <c r="B50"/>
      <c r="C50"/>
      <c r="D50" s="50" t="s">
        <v>200</v>
      </c>
      <c r="E50" s="50"/>
      <c r="F50" s="50"/>
      <c r="G50" s="50"/>
      <c r="H50" s="50"/>
      <c r="I50" s="50"/>
      <c r="J50" s="7"/>
      <c r="K50" s="51"/>
      <c r="L50" s="52"/>
      <c r="M50" s="53"/>
      <c r="N50"/>
      <c r="O50" s="54">
        <f>+DATOS!O58</f>
        <v>350</v>
      </c>
      <c r="P50" s="55"/>
      <c r="Q50" s="56"/>
      <c r="R50" s="29">
        <f>+O50*0.7</f>
        <v>244.99999999999997</v>
      </c>
      <c r="S50" t="str">
        <f>IF(K50&lt;&gt;"",IF(K50&lt;R50,"Precio inferior al 70% de la tarifa máxima. Podría incurrir en oferta anormalmente baja."," ")," ")</f>
        <v xml:space="preserve"> </v>
      </c>
      <c r="T50"/>
      <c r="U50"/>
      <c r="V50"/>
      <c r="W50"/>
      <c r="X50"/>
      <c r="Y50"/>
      <c r="Z50"/>
      <c r="AA50"/>
      <c r="AB50"/>
      <c r="AC50"/>
      <c r="AD50"/>
      <c r="AE50"/>
      <c r="AF50"/>
      <c r="AG50"/>
      <c r="AH50"/>
      <c r="AI50"/>
      <c r="AJ50"/>
      <c r="AK50"/>
      <c r="AL50"/>
      <c r="AM50"/>
      <c r="AN50"/>
      <c r="AO50"/>
      <c r="AP50"/>
      <c r="AQ50"/>
      <c r="AR50"/>
    </row>
    <row r="51" spans="1:44" s="19" customFormat="1" ht="5.0999999999999996" customHeight="1" thickBot="1" x14ac:dyDescent="0.3">
      <c r="A51"/>
      <c r="B51"/>
      <c r="C51"/>
      <c r="D51" s="40"/>
      <c r="E51" s="40"/>
      <c r="F51" s="40"/>
      <c r="G51" s="40"/>
      <c r="H51" s="40"/>
      <c r="I51" s="40"/>
      <c r="J51" s="40"/>
      <c r="K51" s="40"/>
      <c r="L51" s="40"/>
      <c r="M51" s="40"/>
      <c r="N51"/>
      <c r="O51" s="40"/>
      <c r="P51" s="40"/>
      <c r="Q51" s="40"/>
      <c r="R51" s="29"/>
      <c r="S51"/>
      <c r="T51"/>
      <c r="U51"/>
      <c r="V51"/>
      <c r="W51"/>
      <c r="X51"/>
      <c r="Y51"/>
      <c r="Z51"/>
      <c r="AA51"/>
      <c r="AB51"/>
      <c r="AC51"/>
      <c r="AD51"/>
      <c r="AE51"/>
      <c r="AF51"/>
      <c r="AG51"/>
      <c r="AH51"/>
      <c r="AI51"/>
      <c r="AJ51"/>
      <c r="AK51"/>
      <c r="AL51"/>
      <c r="AM51"/>
      <c r="AN51"/>
      <c r="AO51"/>
      <c r="AP51"/>
      <c r="AQ51"/>
      <c r="AR51"/>
    </row>
    <row r="52" spans="1:44" s="19" customFormat="1" ht="15" customHeight="1" thickBot="1" x14ac:dyDescent="0.3">
      <c r="A52"/>
      <c r="B52"/>
      <c r="C52"/>
      <c r="D52" s="50" t="s">
        <v>201</v>
      </c>
      <c r="E52" s="50"/>
      <c r="F52" s="50"/>
      <c r="G52" s="50"/>
      <c r="H52" s="50"/>
      <c r="I52" s="50"/>
      <c r="J52" s="7"/>
      <c r="K52" s="51"/>
      <c r="L52" s="52"/>
      <c r="M52" s="53"/>
      <c r="N52"/>
      <c r="O52" s="54">
        <f>+DATOS!O60</f>
        <v>350</v>
      </c>
      <c r="P52" s="55"/>
      <c r="Q52" s="56"/>
      <c r="R52" s="29">
        <f>+O52*0.7</f>
        <v>244.99999999999997</v>
      </c>
      <c r="S52" t="str">
        <f>IF(K52&lt;&gt;"",IF(K52&lt;R52,"Precio inferior al 70% de la tarifa máxima. Podría incurrir en oferta anormalmente baja."," ")," ")</f>
        <v xml:space="preserve"> </v>
      </c>
      <c r="T52"/>
      <c r="U52"/>
      <c r="V52"/>
      <c r="W52"/>
      <c r="X52"/>
      <c r="Y52"/>
      <c r="Z52"/>
      <c r="AA52"/>
      <c r="AB52"/>
      <c r="AC52"/>
      <c r="AD52"/>
      <c r="AE52"/>
      <c r="AF52"/>
      <c r="AG52"/>
      <c r="AH52"/>
      <c r="AI52"/>
      <c r="AJ52"/>
      <c r="AK52"/>
      <c r="AL52"/>
      <c r="AM52"/>
      <c r="AN52"/>
      <c r="AO52"/>
      <c r="AP52"/>
      <c r="AQ52"/>
      <c r="AR52"/>
    </row>
    <row r="53" spans="1:44" s="19" customFormat="1" ht="15" customHeight="1" x14ac:dyDescent="0.25">
      <c r="A53"/>
      <c r="B53"/>
      <c r="C53"/>
      <c r="D53" s="40"/>
      <c r="E53" s="40"/>
      <c r="F53" s="40"/>
      <c r="G53" s="40"/>
      <c r="H53" s="40"/>
      <c r="I53" s="40"/>
      <c r="J53" s="40"/>
      <c r="K53" s="40"/>
      <c r="L53" s="40"/>
      <c r="M53" s="40"/>
      <c r="N53"/>
      <c r="O53" s="40"/>
      <c r="P53" s="40"/>
      <c r="Q53" s="40"/>
      <c r="R53" s="29"/>
      <c r="S53"/>
      <c r="T53"/>
      <c r="U53"/>
      <c r="V53"/>
      <c r="W53"/>
      <c r="X53"/>
      <c r="Y53"/>
      <c r="Z53"/>
      <c r="AA53"/>
      <c r="AB53"/>
      <c r="AC53"/>
      <c r="AD53"/>
      <c r="AE53"/>
      <c r="AF53"/>
      <c r="AG53"/>
      <c r="AH53"/>
      <c r="AI53"/>
      <c r="AJ53"/>
      <c r="AK53"/>
      <c r="AL53"/>
      <c r="AM53"/>
      <c r="AN53"/>
      <c r="AO53"/>
      <c r="AP53"/>
      <c r="AQ53"/>
      <c r="AR53"/>
    </row>
    <row r="54" spans="1:44" s="25" customFormat="1" ht="15" customHeight="1" x14ac:dyDescent="0.25">
      <c r="A54" s="19"/>
      <c r="B54" s="86" t="s">
        <v>208</v>
      </c>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8"/>
      <c r="AE54" s="88"/>
      <c r="AF54" s="88"/>
      <c r="AG54" s="88"/>
      <c r="AH54" s="88"/>
      <c r="AI54" s="88"/>
      <c r="AJ54" s="88"/>
      <c r="AK54" s="88"/>
      <c r="AL54" s="88"/>
      <c r="AM54" s="88"/>
      <c r="AN54" s="88"/>
      <c r="AO54" s="88"/>
      <c r="AP54" s="88"/>
      <c r="AQ54" s="88"/>
      <c r="AR54"/>
    </row>
    <row r="55" spans="1:44" s="2" customFormat="1" ht="15" customHeight="1" x14ac:dyDescent="0.25">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row>
    <row r="56" spans="1:44" ht="15" customHeight="1" x14ac:dyDescent="0.25">
      <c r="C56" s="8"/>
      <c r="D56" s="8"/>
      <c r="E56" s="8"/>
      <c r="F56" s="8"/>
      <c r="G56" s="8"/>
      <c r="H56" s="8"/>
      <c r="I56" s="118" t="s">
        <v>28</v>
      </c>
      <c r="J56" s="118"/>
      <c r="K56" s="118"/>
      <c r="L56" s="118"/>
      <c r="M56" s="118"/>
      <c r="N56" s="118"/>
      <c r="O56" s="118"/>
      <c r="P56" s="118"/>
      <c r="Q56" s="118"/>
      <c r="R56" s="118"/>
      <c r="S56" s="118"/>
      <c r="U56" s="118" t="s">
        <v>29</v>
      </c>
      <c r="V56" s="118"/>
      <c r="W56" s="118"/>
      <c r="X56" s="118"/>
      <c r="Y56" s="118"/>
      <c r="Z56" s="118"/>
      <c r="AA56" s="118"/>
      <c r="AB56" s="118"/>
      <c r="AC56" s="118"/>
      <c r="AD56" s="118"/>
      <c r="AE56" s="118"/>
      <c r="AG56" s="118" t="s">
        <v>30</v>
      </c>
      <c r="AH56" s="118"/>
      <c r="AI56" s="118"/>
      <c r="AJ56" s="118"/>
      <c r="AK56" s="118"/>
      <c r="AL56" s="118"/>
      <c r="AM56" s="118"/>
      <c r="AN56" s="118"/>
      <c r="AO56" s="118"/>
      <c r="AP56" s="118"/>
      <c r="AQ56" s="118"/>
    </row>
    <row r="57" spans="1:44" ht="5.0999999999999996" customHeight="1" x14ac:dyDescent="0.25">
      <c r="C57" s="8"/>
      <c r="D57" s="8"/>
      <c r="E57" s="8"/>
      <c r="F57" s="8"/>
      <c r="G57" s="8"/>
      <c r="H57" s="8"/>
      <c r="I57" s="1"/>
      <c r="J57" s="1"/>
      <c r="K57" s="1"/>
      <c r="L57" s="1"/>
      <c r="M57" s="1"/>
      <c r="N57" s="1"/>
      <c r="O57" s="1"/>
      <c r="P57" s="1"/>
      <c r="Q57" s="1"/>
      <c r="R57" s="1"/>
      <c r="S57" s="1"/>
      <c r="U57" s="1"/>
      <c r="V57" s="1"/>
      <c r="W57" s="1"/>
      <c r="X57" s="1"/>
      <c r="Y57" s="1"/>
      <c r="Z57" s="1"/>
      <c r="AA57" s="1"/>
      <c r="AB57" s="1"/>
      <c r="AC57" s="1"/>
      <c r="AD57" s="1"/>
      <c r="AE57" s="1"/>
      <c r="AG57" s="1"/>
      <c r="AH57" s="1"/>
      <c r="AI57" s="1"/>
      <c r="AJ57" s="1"/>
      <c r="AK57" s="1"/>
      <c r="AL57" s="1"/>
      <c r="AM57" s="1"/>
      <c r="AN57" s="1"/>
      <c r="AO57" s="1"/>
      <c r="AP57" s="1"/>
      <c r="AQ57" s="1"/>
    </row>
    <row r="58" spans="1:44" ht="15" customHeight="1" x14ac:dyDescent="0.25">
      <c r="C58" s="12" t="s">
        <v>27</v>
      </c>
      <c r="D58" s="12"/>
      <c r="E58" s="12"/>
      <c r="F58" s="12"/>
      <c r="G58" s="12"/>
      <c r="H58" s="7"/>
      <c r="I58" s="57"/>
      <c r="J58" s="58"/>
      <c r="K58" s="58"/>
      <c r="L58" s="58"/>
      <c r="M58" s="58"/>
      <c r="N58" s="58"/>
      <c r="O58" s="58"/>
      <c r="P58" s="58"/>
      <c r="Q58" s="58"/>
      <c r="R58" s="58"/>
      <c r="S58" s="59"/>
      <c r="U58" s="57"/>
      <c r="V58" s="58"/>
      <c r="W58" s="58"/>
      <c r="X58" s="58"/>
      <c r="Y58" s="58"/>
      <c r="Z58" s="58"/>
      <c r="AA58" s="58"/>
      <c r="AB58" s="58"/>
      <c r="AC58" s="58"/>
      <c r="AD58" s="58"/>
      <c r="AE58" s="59"/>
      <c r="AG58" s="57"/>
      <c r="AH58" s="58"/>
      <c r="AI58" s="58"/>
      <c r="AJ58" s="58"/>
      <c r="AK58" s="58"/>
      <c r="AL58" s="58"/>
      <c r="AM58" s="58"/>
      <c r="AN58" s="58"/>
      <c r="AO58" s="58"/>
      <c r="AP58" s="58"/>
      <c r="AQ58" s="59"/>
    </row>
    <row r="59" spans="1:44" ht="15" customHeight="1" x14ac:dyDescent="0.25">
      <c r="C59" s="46" t="s">
        <v>25</v>
      </c>
      <c r="D59" s="46"/>
      <c r="E59" s="46"/>
      <c r="F59" s="46"/>
      <c r="G59" s="46"/>
      <c r="H59" s="7" t="s">
        <v>22</v>
      </c>
      <c r="I59" s="57"/>
      <c r="J59" s="58"/>
      <c r="K59" s="58"/>
      <c r="L59" s="58"/>
      <c r="M59" s="58"/>
      <c r="N59" s="58"/>
      <c r="O59" s="58"/>
      <c r="P59" s="58"/>
      <c r="Q59" s="58"/>
      <c r="R59" s="58"/>
      <c r="S59" s="59"/>
      <c r="T59">
        <f t="shared" ref="T59" si="1">IF(ISBLANK(I59),0,IF(TRIM(I59)="",0,1))</f>
        <v>0</v>
      </c>
      <c r="U59" s="57"/>
      <c r="V59" s="58"/>
      <c r="W59" s="58"/>
      <c r="X59" s="58"/>
      <c r="Y59" s="58"/>
      <c r="Z59" s="58"/>
      <c r="AA59" s="58"/>
      <c r="AB59" s="58"/>
      <c r="AC59" s="58"/>
      <c r="AD59" s="58"/>
      <c r="AE59" s="59"/>
      <c r="AF59" s="29">
        <f>IF(U59="",0,1)</f>
        <v>0</v>
      </c>
      <c r="AG59" s="57"/>
      <c r="AH59" s="58"/>
      <c r="AI59" s="58"/>
      <c r="AJ59" s="58"/>
      <c r="AK59" s="58"/>
      <c r="AL59" s="58"/>
      <c r="AM59" s="58"/>
      <c r="AN59" s="58"/>
      <c r="AO59" s="58"/>
      <c r="AP59" s="58"/>
      <c r="AQ59" s="59"/>
    </row>
    <row r="60" spans="1:44" ht="15" customHeight="1" x14ac:dyDescent="0.25">
      <c r="C60" s="46" t="s">
        <v>7</v>
      </c>
      <c r="D60" s="46"/>
      <c r="E60" s="46"/>
      <c r="F60" s="46"/>
      <c r="G60" s="46"/>
      <c r="H60" s="7"/>
      <c r="I60" s="122"/>
      <c r="J60" s="58"/>
      <c r="K60" s="58"/>
      <c r="L60" s="58"/>
      <c r="M60" s="58"/>
      <c r="N60" s="58"/>
      <c r="O60" s="58"/>
      <c r="P60" s="58"/>
      <c r="Q60" s="58"/>
      <c r="R60" s="58"/>
      <c r="S60" s="59"/>
      <c r="U60" s="57"/>
      <c r="V60" s="58"/>
      <c r="W60" s="58"/>
      <c r="X60" s="58"/>
      <c r="Y60" s="58"/>
      <c r="Z60" s="58"/>
      <c r="AA60" s="58"/>
      <c r="AB60" s="58"/>
      <c r="AC60" s="58"/>
      <c r="AD60" s="58"/>
      <c r="AE60" s="59"/>
      <c r="AG60" s="57"/>
      <c r="AH60" s="58"/>
      <c r="AI60" s="58"/>
      <c r="AJ60" s="58"/>
      <c r="AK60" s="58"/>
      <c r="AL60" s="58"/>
      <c r="AM60" s="58"/>
      <c r="AN60" s="58"/>
      <c r="AO60" s="58"/>
      <c r="AP60" s="58"/>
      <c r="AQ60" s="59"/>
    </row>
    <row r="61" spans="1:44" ht="15" customHeight="1" x14ac:dyDescent="0.25">
      <c r="C61" s="46" t="s">
        <v>8</v>
      </c>
      <c r="D61" s="46"/>
      <c r="E61" s="46"/>
      <c r="F61" s="46"/>
      <c r="G61" s="46"/>
      <c r="H61" s="8"/>
      <c r="I61" s="60"/>
      <c r="J61" s="58"/>
      <c r="K61" s="58"/>
      <c r="L61" s="58"/>
      <c r="M61" s="58"/>
      <c r="N61" s="58"/>
      <c r="O61" s="58"/>
      <c r="P61" s="58"/>
      <c r="Q61" s="58"/>
      <c r="R61" s="58"/>
      <c r="S61" s="59"/>
      <c r="U61" s="57"/>
      <c r="V61" s="58"/>
      <c r="W61" s="58"/>
      <c r="X61" s="58"/>
      <c r="Y61" s="58"/>
      <c r="Z61" s="58"/>
      <c r="AA61" s="58"/>
      <c r="AB61" s="58"/>
      <c r="AC61" s="58"/>
      <c r="AD61" s="58"/>
      <c r="AE61" s="59"/>
      <c r="AG61" s="57"/>
      <c r="AH61" s="58"/>
      <c r="AI61" s="58"/>
      <c r="AJ61" s="58"/>
      <c r="AK61" s="58"/>
      <c r="AL61" s="58"/>
      <c r="AM61" s="58"/>
      <c r="AN61" s="58"/>
      <c r="AO61" s="58"/>
      <c r="AP61" s="58"/>
      <c r="AQ61" s="59"/>
    </row>
    <row r="62" spans="1:44" ht="5.0999999999999996" customHeight="1" x14ac:dyDescent="0.25">
      <c r="T62" s="29">
        <f>+T63*T64*T65*T66*T67*T68*T69*T71*T72*T73*T74*T75*T76*T77</f>
        <v>0</v>
      </c>
    </row>
    <row r="63" spans="1:44" ht="15" customHeight="1" x14ac:dyDescent="0.25">
      <c r="C63" s="70" t="s">
        <v>230</v>
      </c>
      <c r="D63" s="71"/>
      <c r="E63" s="67" t="s">
        <v>223</v>
      </c>
      <c r="F63" s="68"/>
      <c r="G63" s="69"/>
      <c r="H63" s="7" t="s">
        <v>22</v>
      </c>
      <c r="I63" s="60"/>
      <c r="J63" s="58"/>
      <c r="K63" s="58"/>
      <c r="L63" s="58"/>
      <c r="M63" s="58"/>
      <c r="N63" s="58"/>
      <c r="O63" s="58"/>
      <c r="P63" s="58"/>
      <c r="Q63" s="58"/>
      <c r="R63" s="58"/>
      <c r="S63" s="59"/>
      <c r="T63">
        <f t="shared" ref="T63:T69" si="2">IF(ISBLANK(I63),0,IF(TRIM(I63)="",0,1))</f>
        <v>0</v>
      </c>
      <c r="U63" s="57"/>
      <c r="V63" s="58"/>
      <c r="W63" s="58"/>
      <c r="X63" s="58"/>
      <c r="Y63" s="58"/>
      <c r="Z63" s="58"/>
      <c r="AA63" s="58"/>
      <c r="AB63" s="58"/>
      <c r="AC63" s="58"/>
      <c r="AD63" s="58"/>
      <c r="AE63" s="59"/>
      <c r="AG63" s="57"/>
      <c r="AH63" s="58"/>
      <c r="AI63" s="58"/>
      <c r="AJ63" s="58"/>
      <c r="AK63" s="58"/>
      <c r="AL63" s="58"/>
      <c r="AM63" s="58"/>
      <c r="AN63" s="58"/>
      <c r="AO63" s="58"/>
      <c r="AP63" s="58"/>
      <c r="AQ63" s="59"/>
    </row>
    <row r="64" spans="1:44" ht="15" customHeight="1" x14ac:dyDescent="0.25">
      <c r="C64" s="72"/>
      <c r="D64" s="73"/>
      <c r="E64" s="67" t="s">
        <v>224</v>
      </c>
      <c r="F64" s="68"/>
      <c r="G64" s="69"/>
      <c r="H64" s="7" t="s">
        <v>22</v>
      </c>
      <c r="I64" s="60"/>
      <c r="J64" s="58"/>
      <c r="K64" s="58"/>
      <c r="L64" s="58"/>
      <c r="M64" s="58"/>
      <c r="N64" s="58"/>
      <c r="O64" s="58"/>
      <c r="P64" s="58"/>
      <c r="Q64" s="58"/>
      <c r="R64" s="58"/>
      <c r="S64" s="59"/>
      <c r="T64">
        <f t="shared" si="2"/>
        <v>0</v>
      </c>
      <c r="U64" s="57"/>
      <c r="V64" s="58"/>
      <c r="W64" s="58"/>
      <c r="X64" s="58"/>
      <c r="Y64" s="58"/>
      <c r="Z64" s="58"/>
      <c r="AA64" s="58"/>
      <c r="AB64" s="58"/>
      <c r="AC64" s="58"/>
      <c r="AD64" s="58"/>
      <c r="AE64" s="59"/>
      <c r="AG64" s="57"/>
      <c r="AH64" s="58"/>
      <c r="AI64" s="58"/>
      <c r="AJ64" s="58"/>
      <c r="AK64" s="58"/>
      <c r="AL64" s="58"/>
      <c r="AM64" s="58"/>
      <c r="AN64" s="58"/>
      <c r="AO64" s="58"/>
      <c r="AP64" s="58"/>
      <c r="AQ64" s="59"/>
    </row>
    <row r="65" spans="3:45" ht="15" customHeight="1" x14ac:dyDescent="0.25">
      <c r="C65" s="72"/>
      <c r="D65" s="73"/>
      <c r="E65" s="67" t="s">
        <v>225</v>
      </c>
      <c r="F65" s="68"/>
      <c r="G65" s="69"/>
      <c r="H65" s="7" t="s">
        <v>22</v>
      </c>
      <c r="I65" s="60"/>
      <c r="J65" s="58"/>
      <c r="K65" s="58"/>
      <c r="L65" s="58"/>
      <c r="M65" s="58"/>
      <c r="N65" s="58"/>
      <c r="O65" s="58"/>
      <c r="P65" s="58"/>
      <c r="Q65" s="58"/>
      <c r="R65" s="58"/>
      <c r="S65" s="59"/>
      <c r="T65">
        <f t="shared" si="2"/>
        <v>0</v>
      </c>
      <c r="U65" s="57"/>
      <c r="V65" s="58"/>
      <c r="W65" s="58"/>
      <c r="X65" s="58"/>
      <c r="Y65" s="58"/>
      <c r="Z65" s="58"/>
      <c r="AA65" s="58"/>
      <c r="AB65" s="58"/>
      <c r="AC65" s="58"/>
      <c r="AD65" s="58"/>
      <c r="AE65" s="59"/>
      <c r="AG65" s="57"/>
      <c r="AH65" s="58"/>
      <c r="AI65" s="58"/>
      <c r="AJ65" s="58"/>
      <c r="AK65" s="58"/>
      <c r="AL65" s="58"/>
      <c r="AM65" s="58"/>
      <c r="AN65" s="58"/>
      <c r="AO65" s="58"/>
      <c r="AP65" s="58"/>
      <c r="AQ65" s="59"/>
    </row>
    <row r="66" spans="3:45" ht="15" customHeight="1" x14ac:dyDescent="0.25">
      <c r="C66" s="72"/>
      <c r="D66" s="73"/>
      <c r="E66" s="67" t="s">
        <v>226</v>
      </c>
      <c r="F66" s="68"/>
      <c r="G66" s="69"/>
      <c r="H66" s="7" t="s">
        <v>22</v>
      </c>
      <c r="I66" s="60"/>
      <c r="J66" s="58"/>
      <c r="K66" s="58"/>
      <c r="L66" s="58"/>
      <c r="M66" s="58"/>
      <c r="N66" s="58"/>
      <c r="O66" s="58"/>
      <c r="P66" s="58"/>
      <c r="Q66" s="58"/>
      <c r="R66" s="58"/>
      <c r="S66" s="59"/>
      <c r="T66">
        <f t="shared" si="2"/>
        <v>0</v>
      </c>
      <c r="U66" s="57"/>
      <c r="V66" s="58"/>
      <c r="W66" s="58"/>
      <c r="X66" s="58"/>
      <c r="Y66" s="58"/>
      <c r="Z66" s="58"/>
      <c r="AA66" s="58"/>
      <c r="AB66" s="58"/>
      <c r="AC66" s="58"/>
      <c r="AD66" s="58"/>
      <c r="AE66" s="59"/>
      <c r="AG66" s="57"/>
      <c r="AH66" s="58"/>
      <c r="AI66" s="58"/>
      <c r="AJ66" s="58"/>
      <c r="AK66" s="58"/>
      <c r="AL66" s="58"/>
      <c r="AM66" s="58"/>
      <c r="AN66" s="58"/>
      <c r="AO66" s="58"/>
      <c r="AP66" s="58"/>
      <c r="AQ66" s="59"/>
    </row>
    <row r="67" spans="3:45" ht="15" customHeight="1" x14ac:dyDescent="0.25">
      <c r="C67" s="72"/>
      <c r="D67" s="73"/>
      <c r="E67" s="67" t="s">
        <v>227</v>
      </c>
      <c r="F67" s="68"/>
      <c r="G67" s="69"/>
      <c r="H67" s="7" t="s">
        <v>22</v>
      </c>
      <c r="I67" s="60"/>
      <c r="J67" s="58"/>
      <c r="K67" s="58"/>
      <c r="L67" s="58"/>
      <c r="M67" s="58"/>
      <c r="N67" s="58"/>
      <c r="O67" s="58"/>
      <c r="P67" s="58"/>
      <c r="Q67" s="58"/>
      <c r="R67" s="58"/>
      <c r="S67" s="59"/>
      <c r="T67">
        <f t="shared" si="2"/>
        <v>0</v>
      </c>
      <c r="U67" s="57"/>
      <c r="V67" s="58"/>
      <c r="W67" s="58"/>
      <c r="X67" s="58"/>
      <c r="Y67" s="58"/>
      <c r="Z67" s="58"/>
      <c r="AA67" s="58"/>
      <c r="AB67" s="58"/>
      <c r="AC67" s="58"/>
      <c r="AD67" s="58"/>
      <c r="AE67" s="59"/>
      <c r="AG67" s="57"/>
      <c r="AH67" s="58"/>
      <c r="AI67" s="58"/>
      <c r="AJ67" s="58"/>
      <c r="AK67" s="58"/>
      <c r="AL67" s="58"/>
      <c r="AM67" s="58"/>
      <c r="AN67" s="58"/>
      <c r="AO67" s="58"/>
      <c r="AP67" s="58"/>
      <c r="AQ67" s="59"/>
    </row>
    <row r="68" spans="3:45" ht="15" customHeight="1" x14ac:dyDescent="0.25">
      <c r="C68" s="72"/>
      <c r="D68" s="73"/>
      <c r="E68" s="67" t="s">
        <v>228</v>
      </c>
      <c r="F68" s="68"/>
      <c r="G68" s="69"/>
      <c r="H68" s="7" t="s">
        <v>22</v>
      </c>
      <c r="I68" s="60"/>
      <c r="J68" s="58"/>
      <c r="K68" s="58"/>
      <c r="L68" s="58"/>
      <c r="M68" s="58"/>
      <c r="N68" s="58"/>
      <c r="O68" s="58"/>
      <c r="P68" s="58"/>
      <c r="Q68" s="58"/>
      <c r="R68" s="58"/>
      <c r="S68" s="59"/>
      <c r="T68">
        <f t="shared" si="2"/>
        <v>0</v>
      </c>
      <c r="U68" s="57"/>
      <c r="V68" s="58"/>
      <c r="W68" s="58"/>
      <c r="X68" s="58"/>
      <c r="Y68" s="58"/>
      <c r="Z68" s="58"/>
      <c r="AA68" s="58"/>
      <c r="AB68" s="58"/>
      <c r="AC68" s="58"/>
      <c r="AD68" s="58"/>
      <c r="AE68" s="59"/>
      <c r="AG68" s="57"/>
      <c r="AH68" s="58"/>
      <c r="AI68" s="58"/>
      <c r="AJ68" s="58"/>
      <c r="AK68" s="58"/>
      <c r="AL68" s="58"/>
      <c r="AM68" s="58"/>
      <c r="AN68" s="58"/>
      <c r="AO68" s="58"/>
      <c r="AP68" s="58"/>
      <c r="AQ68" s="59"/>
    </row>
    <row r="69" spans="3:45" ht="15" customHeight="1" x14ac:dyDescent="0.25">
      <c r="C69" s="74"/>
      <c r="D69" s="75"/>
      <c r="E69" s="67" t="s">
        <v>229</v>
      </c>
      <c r="F69" s="68"/>
      <c r="G69" s="69"/>
      <c r="H69" s="7" t="s">
        <v>22</v>
      </c>
      <c r="I69" s="60"/>
      <c r="J69" s="58"/>
      <c r="K69" s="58"/>
      <c r="L69" s="58"/>
      <c r="M69" s="58"/>
      <c r="N69" s="58"/>
      <c r="O69" s="58"/>
      <c r="P69" s="58"/>
      <c r="Q69" s="58"/>
      <c r="R69" s="58"/>
      <c r="S69" s="59"/>
      <c r="T69">
        <f t="shared" si="2"/>
        <v>0</v>
      </c>
      <c r="U69" s="57"/>
      <c r="V69" s="58"/>
      <c r="W69" s="58"/>
      <c r="X69" s="58"/>
      <c r="Y69" s="58"/>
      <c r="Z69" s="58"/>
      <c r="AA69" s="58"/>
      <c r="AB69" s="58"/>
      <c r="AC69" s="58"/>
      <c r="AD69" s="58"/>
      <c r="AE69" s="59"/>
      <c r="AG69" s="57"/>
      <c r="AH69" s="58"/>
      <c r="AI69" s="58"/>
      <c r="AJ69" s="58"/>
      <c r="AK69" s="58"/>
      <c r="AL69" s="58"/>
      <c r="AM69" s="58"/>
      <c r="AN69" s="58"/>
      <c r="AO69" s="58"/>
      <c r="AP69" s="58"/>
      <c r="AQ69" s="59"/>
    </row>
    <row r="70" spans="3:45" ht="5.0999999999999996" customHeight="1" x14ac:dyDescent="0.25"/>
    <row r="71" spans="3:45" ht="15" customHeight="1" x14ac:dyDescent="0.25">
      <c r="C71" s="70" t="s">
        <v>231</v>
      </c>
      <c r="D71" s="71"/>
      <c r="E71" s="67" t="s">
        <v>223</v>
      </c>
      <c r="F71" s="68"/>
      <c r="G71" s="69"/>
      <c r="H71" s="7" t="s">
        <v>22</v>
      </c>
      <c r="I71" s="60"/>
      <c r="J71" s="58"/>
      <c r="K71" s="58"/>
      <c r="L71" s="58"/>
      <c r="M71" s="58"/>
      <c r="N71" s="58"/>
      <c r="O71" s="58"/>
      <c r="P71" s="58"/>
      <c r="Q71" s="58"/>
      <c r="R71" s="58"/>
      <c r="S71" s="59"/>
      <c r="T71">
        <f t="shared" ref="T71:T77" si="3">IF(ISBLANK(I71),0,IF(TRIM(I71)="",0,1))</f>
        <v>0</v>
      </c>
      <c r="U71" s="57"/>
      <c r="V71" s="58"/>
      <c r="W71" s="58"/>
      <c r="X71" s="58"/>
      <c r="Y71" s="58"/>
      <c r="Z71" s="58"/>
      <c r="AA71" s="58"/>
      <c r="AB71" s="58"/>
      <c r="AC71" s="58"/>
      <c r="AD71" s="58"/>
      <c r="AE71" s="59"/>
      <c r="AG71" s="57"/>
      <c r="AH71" s="58"/>
      <c r="AI71" s="58"/>
      <c r="AJ71" s="58"/>
      <c r="AK71" s="58"/>
      <c r="AL71" s="58"/>
      <c r="AM71" s="58"/>
      <c r="AN71" s="58"/>
      <c r="AO71" s="58"/>
      <c r="AP71" s="58"/>
      <c r="AQ71" s="59"/>
    </row>
    <row r="72" spans="3:45" ht="15" customHeight="1" x14ac:dyDescent="0.25">
      <c r="C72" s="72"/>
      <c r="D72" s="73"/>
      <c r="E72" s="67" t="s">
        <v>224</v>
      </c>
      <c r="F72" s="68"/>
      <c r="G72" s="69"/>
      <c r="H72" s="7" t="s">
        <v>22</v>
      </c>
      <c r="I72" s="60"/>
      <c r="J72" s="58"/>
      <c r="K72" s="58"/>
      <c r="L72" s="58"/>
      <c r="M72" s="58"/>
      <c r="N72" s="58"/>
      <c r="O72" s="58"/>
      <c r="P72" s="58"/>
      <c r="Q72" s="58"/>
      <c r="R72" s="58"/>
      <c r="S72" s="59"/>
      <c r="T72">
        <f t="shared" si="3"/>
        <v>0</v>
      </c>
      <c r="U72" s="57"/>
      <c r="V72" s="58"/>
      <c r="W72" s="58"/>
      <c r="X72" s="58"/>
      <c r="Y72" s="58"/>
      <c r="Z72" s="58"/>
      <c r="AA72" s="58"/>
      <c r="AB72" s="58"/>
      <c r="AC72" s="58"/>
      <c r="AD72" s="58"/>
      <c r="AE72" s="59"/>
      <c r="AG72" s="57"/>
      <c r="AH72" s="58"/>
      <c r="AI72" s="58"/>
      <c r="AJ72" s="58"/>
      <c r="AK72" s="58"/>
      <c r="AL72" s="58"/>
      <c r="AM72" s="58"/>
      <c r="AN72" s="58"/>
      <c r="AO72" s="58"/>
      <c r="AP72" s="58"/>
      <c r="AQ72" s="59"/>
    </row>
    <row r="73" spans="3:45" ht="15" customHeight="1" x14ac:dyDescent="0.25">
      <c r="C73" s="72"/>
      <c r="D73" s="73"/>
      <c r="E73" s="67" t="s">
        <v>225</v>
      </c>
      <c r="F73" s="68"/>
      <c r="G73" s="69"/>
      <c r="H73" s="7" t="s">
        <v>22</v>
      </c>
      <c r="I73" s="60"/>
      <c r="J73" s="58"/>
      <c r="K73" s="58"/>
      <c r="L73" s="58"/>
      <c r="M73" s="58"/>
      <c r="N73" s="58"/>
      <c r="O73" s="58"/>
      <c r="P73" s="58"/>
      <c r="Q73" s="58"/>
      <c r="R73" s="58"/>
      <c r="S73" s="59"/>
      <c r="T73">
        <f t="shared" si="3"/>
        <v>0</v>
      </c>
      <c r="U73" s="57"/>
      <c r="V73" s="58"/>
      <c r="W73" s="58"/>
      <c r="X73" s="58"/>
      <c r="Y73" s="58"/>
      <c r="Z73" s="58"/>
      <c r="AA73" s="58"/>
      <c r="AB73" s="58"/>
      <c r="AC73" s="58"/>
      <c r="AD73" s="58"/>
      <c r="AE73" s="59"/>
      <c r="AG73" s="57"/>
      <c r="AH73" s="58"/>
      <c r="AI73" s="58"/>
      <c r="AJ73" s="58"/>
      <c r="AK73" s="58"/>
      <c r="AL73" s="58"/>
      <c r="AM73" s="58"/>
      <c r="AN73" s="58"/>
      <c r="AO73" s="58"/>
      <c r="AP73" s="58"/>
      <c r="AQ73" s="59"/>
    </row>
    <row r="74" spans="3:45" ht="15" customHeight="1" x14ac:dyDescent="0.25">
      <c r="C74" s="72"/>
      <c r="D74" s="73"/>
      <c r="E74" s="67" t="s">
        <v>226</v>
      </c>
      <c r="F74" s="68"/>
      <c r="G74" s="69"/>
      <c r="H74" s="7" t="s">
        <v>22</v>
      </c>
      <c r="I74" s="60"/>
      <c r="J74" s="58"/>
      <c r="K74" s="58"/>
      <c r="L74" s="58"/>
      <c r="M74" s="58"/>
      <c r="N74" s="58"/>
      <c r="O74" s="58"/>
      <c r="P74" s="58"/>
      <c r="Q74" s="58"/>
      <c r="R74" s="58"/>
      <c r="S74" s="59"/>
      <c r="T74">
        <f t="shared" si="3"/>
        <v>0</v>
      </c>
      <c r="U74" s="57"/>
      <c r="V74" s="58"/>
      <c r="W74" s="58"/>
      <c r="X74" s="58"/>
      <c r="Y74" s="58"/>
      <c r="Z74" s="58"/>
      <c r="AA74" s="58"/>
      <c r="AB74" s="58"/>
      <c r="AC74" s="58"/>
      <c r="AD74" s="58"/>
      <c r="AE74" s="59"/>
      <c r="AG74" s="57"/>
      <c r="AH74" s="58"/>
      <c r="AI74" s="58"/>
      <c r="AJ74" s="58"/>
      <c r="AK74" s="58"/>
      <c r="AL74" s="58"/>
      <c r="AM74" s="58"/>
      <c r="AN74" s="58"/>
      <c r="AO74" s="58"/>
      <c r="AP74" s="58"/>
      <c r="AQ74" s="59"/>
    </row>
    <row r="75" spans="3:45" ht="15" customHeight="1" x14ac:dyDescent="0.25">
      <c r="C75" s="72"/>
      <c r="D75" s="73"/>
      <c r="E75" s="67" t="s">
        <v>227</v>
      </c>
      <c r="F75" s="68"/>
      <c r="G75" s="69"/>
      <c r="H75" s="7" t="s">
        <v>22</v>
      </c>
      <c r="I75" s="60"/>
      <c r="J75" s="58"/>
      <c r="K75" s="58"/>
      <c r="L75" s="58"/>
      <c r="M75" s="58"/>
      <c r="N75" s="58"/>
      <c r="O75" s="58"/>
      <c r="P75" s="58"/>
      <c r="Q75" s="58"/>
      <c r="R75" s="58"/>
      <c r="S75" s="59"/>
      <c r="T75">
        <f t="shared" si="3"/>
        <v>0</v>
      </c>
      <c r="U75" s="57"/>
      <c r="V75" s="58"/>
      <c r="W75" s="58"/>
      <c r="X75" s="58"/>
      <c r="Y75" s="58"/>
      <c r="Z75" s="58"/>
      <c r="AA75" s="58"/>
      <c r="AB75" s="58"/>
      <c r="AC75" s="58"/>
      <c r="AD75" s="58"/>
      <c r="AE75" s="59"/>
      <c r="AG75" s="57"/>
      <c r="AH75" s="58"/>
      <c r="AI75" s="58"/>
      <c r="AJ75" s="58"/>
      <c r="AK75" s="58"/>
      <c r="AL75" s="58"/>
      <c r="AM75" s="58"/>
      <c r="AN75" s="58"/>
      <c r="AO75" s="58"/>
      <c r="AP75" s="58"/>
      <c r="AQ75" s="59"/>
    </row>
    <row r="76" spans="3:45" ht="15" customHeight="1" x14ac:dyDescent="0.25">
      <c r="C76" s="72"/>
      <c r="D76" s="73"/>
      <c r="E76" s="67" t="s">
        <v>228</v>
      </c>
      <c r="F76" s="68"/>
      <c r="G76" s="69"/>
      <c r="H76" s="7" t="s">
        <v>22</v>
      </c>
      <c r="I76" s="60"/>
      <c r="J76" s="58"/>
      <c r="K76" s="58"/>
      <c r="L76" s="58"/>
      <c r="M76" s="58"/>
      <c r="N76" s="58"/>
      <c r="O76" s="58"/>
      <c r="P76" s="58"/>
      <c r="Q76" s="58"/>
      <c r="R76" s="58"/>
      <c r="S76" s="59"/>
      <c r="T76">
        <f t="shared" si="3"/>
        <v>0</v>
      </c>
      <c r="U76" s="57"/>
      <c r="V76" s="58"/>
      <c r="W76" s="58"/>
      <c r="X76" s="58"/>
      <c r="Y76" s="58"/>
      <c r="Z76" s="58"/>
      <c r="AA76" s="58"/>
      <c r="AB76" s="58"/>
      <c r="AC76" s="58"/>
      <c r="AD76" s="58"/>
      <c r="AE76" s="59"/>
      <c r="AG76" s="57"/>
      <c r="AH76" s="58"/>
      <c r="AI76" s="58"/>
      <c r="AJ76" s="58"/>
      <c r="AK76" s="58"/>
      <c r="AL76" s="58"/>
      <c r="AM76" s="58"/>
      <c r="AN76" s="58"/>
      <c r="AO76" s="58"/>
      <c r="AP76" s="58"/>
      <c r="AQ76" s="59"/>
    </row>
    <row r="77" spans="3:45" ht="15" customHeight="1" x14ac:dyDescent="0.25">
      <c r="C77" s="74"/>
      <c r="D77" s="75"/>
      <c r="E77" s="67" t="s">
        <v>229</v>
      </c>
      <c r="F77" s="68"/>
      <c r="G77" s="69"/>
      <c r="H77" s="7" t="s">
        <v>22</v>
      </c>
      <c r="I77" s="60"/>
      <c r="J77" s="58"/>
      <c r="K77" s="58"/>
      <c r="L77" s="58"/>
      <c r="M77" s="58"/>
      <c r="N77" s="58"/>
      <c r="O77" s="58"/>
      <c r="P77" s="58"/>
      <c r="Q77" s="58"/>
      <c r="R77" s="58"/>
      <c r="S77" s="59"/>
      <c r="T77">
        <f t="shared" si="3"/>
        <v>0</v>
      </c>
      <c r="U77" s="57"/>
      <c r="V77" s="58"/>
      <c r="W77" s="58"/>
      <c r="X77" s="58"/>
      <c r="Y77" s="58"/>
      <c r="Z77" s="58"/>
      <c r="AA77" s="58"/>
      <c r="AB77" s="58"/>
      <c r="AC77" s="58"/>
      <c r="AD77" s="58"/>
      <c r="AE77" s="59"/>
      <c r="AG77" s="57"/>
      <c r="AH77" s="58"/>
      <c r="AI77" s="58"/>
      <c r="AJ77" s="58"/>
      <c r="AK77" s="58"/>
      <c r="AL77" s="58"/>
      <c r="AM77" s="58"/>
      <c r="AN77" s="58"/>
      <c r="AO77" s="58"/>
      <c r="AP77" s="58"/>
      <c r="AQ77" s="59"/>
    </row>
    <row r="78" spans="3:45" ht="15" customHeight="1" x14ac:dyDescent="0.25"/>
    <row r="79" spans="3:45" x14ac:dyDescent="0.25">
      <c r="C79" s="103" t="s">
        <v>202</v>
      </c>
      <c r="D79" s="104"/>
      <c r="E79" s="104"/>
      <c r="F79" s="104"/>
      <c r="G79" s="104"/>
      <c r="H79" s="104"/>
      <c r="I79" s="104"/>
      <c r="J79" s="104"/>
      <c r="K79" s="104"/>
      <c r="L79" s="105"/>
    </row>
    <row r="80" spans="3:45" ht="9.9499999999999993" customHeight="1" x14ac:dyDescent="0.25">
      <c r="X80" s="9"/>
      <c r="AS80" s="29">
        <f>IF(AG59="",0,1)</f>
        <v>0</v>
      </c>
    </row>
    <row r="81" spans="2:43" x14ac:dyDescent="0.25">
      <c r="B81" s="42">
        <v>1</v>
      </c>
      <c r="C81" s="45" t="s">
        <v>203</v>
      </c>
      <c r="D81" s="46"/>
      <c r="E81" s="46"/>
      <c r="F81" s="46"/>
      <c r="G81" s="46"/>
      <c r="H81" s="7" t="s">
        <v>22</v>
      </c>
      <c r="I81" s="47"/>
      <c r="J81" s="48"/>
      <c r="K81" s="48"/>
      <c r="L81" s="48"/>
      <c r="M81" s="48"/>
      <c r="N81" s="48"/>
      <c r="O81" s="48"/>
      <c r="P81" s="48"/>
      <c r="Q81" s="48"/>
      <c r="R81" s="48"/>
      <c r="S81" s="49"/>
      <c r="T81">
        <f t="shared" ref="T81" si="4">IF(ISBLANK(I81),0,IF(TRIM(I81)="",0,1))</f>
        <v>0</v>
      </c>
      <c r="U81" s="47"/>
      <c r="V81" s="48"/>
      <c r="W81" s="48"/>
      <c r="X81" s="48"/>
      <c r="Y81" s="48"/>
      <c r="Z81" s="48"/>
      <c r="AA81" s="48"/>
      <c r="AB81" s="48"/>
      <c r="AC81" s="48"/>
      <c r="AD81" s="48"/>
      <c r="AE81" s="49"/>
      <c r="AG81" s="47"/>
      <c r="AH81" s="48"/>
      <c r="AI81" s="48"/>
      <c r="AJ81" s="48"/>
      <c r="AK81" s="48"/>
      <c r="AL81" s="48"/>
      <c r="AM81" s="48"/>
      <c r="AN81" s="48"/>
      <c r="AO81" s="48"/>
      <c r="AP81" s="48"/>
      <c r="AQ81" s="49"/>
    </row>
    <row r="82" spans="2:43" ht="5.0999999999999996" customHeight="1" x14ac:dyDescent="0.25">
      <c r="B82" s="43"/>
      <c r="X82" s="9"/>
    </row>
    <row r="83" spans="2:43" x14ac:dyDescent="0.25">
      <c r="B83" s="43"/>
      <c r="C83" s="45" t="s">
        <v>204</v>
      </c>
      <c r="D83" s="46"/>
      <c r="E83" s="46"/>
      <c r="F83" s="46"/>
      <c r="G83" s="46"/>
      <c r="H83" s="7" t="s">
        <v>22</v>
      </c>
      <c r="I83" s="47"/>
      <c r="J83" s="48"/>
      <c r="K83" s="48"/>
      <c r="L83" s="48"/>
      <c r="M83" s="48"/>
      <c r="N83" s="48"/>
      <c r="O83" s="48"/>
      <c r="P83" s="48"/>
      <c r="Q83" s="48"/>
      <c r="R83" s="48"/>
      <c r="S83" s="49"/>
      <c r="T83">
        <f t="shared" ref="T83:T85" si="5">IF(ISBLANK(I83),0,IF(TRIM(I83)="",0,1))</f>
        <v>0</v>
      </c>
      <c r="U83" s="47"/>
      <c r="V83" s="48"/>
      <c r="W83" s="48"/>
      <c r="X83" s="48"/>
      <c r="Y83" s="48"/>
      <c r="Z83" s="48"/>
      <c r="AA83" s="48"/>
      <c r="AB83" s="48"/>
      <c r="AC83" s="48"/>
      <c r="AD83" s="48"/>
      <c r="AE83" s="49"/>
      <c r="AG83" s="47"/>
      <c r="AH83" s="48"/>
      <c r="AI83" s="48"/>
      <c r="AJ83" s="48"/>
      <c r="AK83" s="48"/>
      <c r="AL83" s="48"/>
      <c r="AM83" s="48"/>
      <c r="AN83" s="48"/>
      <c r="AO83" s="48"/>
      <c r="AP83" s="48"/>
      <c r="AQ83" s="49"/>
    </row>
    <row r="84" spans="2:43" ht="5.0999999999999996" customHeight="1" x14ac:dyDescent="0.25">
      <c r="B84" s="43"/>
    </row>
    <row r="85" spans="2:43" x14ac:dyDescent="0.25">
      <c r="B85" s="43"/>
      <c r="C85" s="45" t="s">
        <v>205</v>
      </c>
      <c r="D85" s="46"/>
      <c r="E85" s="46"/>
      <c r="F85" s="46"/>
      <c r="G85" s="46"/>
      <c r="H85" s="7" t="s">
        <v>22</v>
      </c>
      <c r="I85" s="47"/>
      <c r="J85" s="48"/>
      <c r="K85" s="48"/>
      <c r="L85" s="48"/>
      <c r="M85" s="48"/>
      <c r="N85" s="48"/>
      <c r="O85" s="48"/>
      <c r="P85" s="48"/>
      <c r="Q85" s="48"/>
      <c r="R85" s="48"/>
      <c r="S85" s="49"/>
      <c r="T85">
        <f t="shared" si="5"/>
        <v>0</v>
      </c>
      <c r="U85" s="47"/>
      <c r="V85" s="48"/>
      <c r="W85" s="48"/>
      <c r="X85" s="48"/>
      <c r="Y85" s="48"/>
      <c r="Z85" s="48"/>
      <c r="AA85" s="48"/>
      <c r="AB85" s="48"/>
      <c r="AC85" s="48"/>
      <c r="AD85" s="48"/>
      <c r="AE85" s="49"/>
      <c r="AG85" s="47"/>
      <c r="AH85" s="48"/>
      <c r="AI85" s="48"/>
      <c r="AJ85" s="48"/>
      <c r="AK85" s="48"/>
      <c r="AL85" s="48"/>
      <c r="AM85" s="48"/>
      <c r="AN85" s="48"/>
      <c r="AO85" s="48"/>
      <c r="AP85" s="48"/>
      <c r="AQ85" s="49"/>
    </row>
    <row r="86" spans="2:43" ht="5.0999999999999996" customHeight="1" x14ac:dyDescent="0.25">
      <c r="B86" s="43"/>
      <c r="X86" s="9"/>
    </row>
    <row r="87" spans="2:43" x14ac:dyDescent="0.25">
      <c r="B87" s="44"/>
      <c r="C87" s="45" t="s">
        <v>189</v>
      </c>
      <c r="D87" s="46"/>
      <c r="E87" s="46"/>
      <c r="F87" s="46"/>
      <c r="G87" s="46"/>
      <c r="H87" s="7" t="s">
        <v>22</v>
      </c>
      <c r="I87" s="47"/>
      <c r="J87" s="48"/>
      <c r="K87" s="48"/>
      <c r="L87" s="48"/>
      <c r="M87" s="48"/>
      <c r="N87" s="48"/>
      <c r="O87" s="48"/>
      <c r="P87" s="48"/>
      <c r="Q87" s="48"/>
      <c r="R87" s="48"/>
      <c r="S87" s="49"/>
      <c r="T87">
        <f t="shared" ref="T87" si="6">IF(ISBLANK(I87),0,IF(TRIM(I87)="",0,1))</f>
        <v>0</v>
      </c>
      <c r="U87" s="47"/>
      <c r="V87" s="48"/>
      <c r="W87" s="48"/>
      <c r="X87" s="48"/>
      <c r="Y87" s="48"/>
      <c r="Z87" s="48"/>
      <c r="AA87" s="48"/>
      <c r="AB87" s="48"/>
      <c r="AC87" s="48"/>
      <c r="AD87" s="48"/>
      <c r="AE87" s="49"/>
      <c r="AG87" s="47"/>
      <c r="AH87" s="48"/>
      <c r="AI87" s="48"/>
      <c r="AJ87" s="48"/>
      <c r="AK87" s="48"/>
      <c r="AL87" s="48"/>
      <c r="AM87" s="48"/>
      <c r="AN87" s="48"/>
      <c r="AO87" s="48"/>
      <c r="AP87" s="48"/>
      <c r="AQ87" s="49"/>
    </row>
    <row r="88" spans="2:43" ht="9.9499999999999993" customHeight="1" x14ac:dyDescent="0.25">
      <c r="X88" s="9"/>
    </row>
    <row r="89" spans="2:43" x14ac:dyDescent="0.25">
      <c r="B89" s="42">
        <v>2</v>
      </c>
      <c r="C89" s="45" t="s">
        <v>203</v>
      </c>
      <c r="D89" s="46"/>
      <c r="E89" s="46"/>
      <c r="F89" s="46"/>
      <c r="G89" s="46"/>
      <c r="H89" s="7"/>
      <c r="I89" s="47"/>
      <c r="J89" s="48"/>
      <c r="K89" s="48"/>
      <c r="L89" s="48"/>
      <c r="M89" s="48"/>
      <c r="N89" s="48"/>
      <c r="O89" s="48"/>
      <c r="P89" s="48"/>
      <c r="Q89" s="48"/>
      <c r="R89" s="48"/>
      <c r="S89" s="49"/>
      <c r="U89" s="47"/>
      <c r="V89" s="48"/>
      <c r="W89" s="48"/>
      <c r="X89" s="48"/>
      <c r="Y89" s="48"/>
      <c r="Z89" s="48"/>
      <c r="AA89" s="48"/>
      <c r="AB89" s="48"/>
      <c r="AC89" s="48"/>
      <c r="AD89" s="48"/>
      <c r="AE89" s="49"/>
      <c r="AG89" s="47"/>
      <c r="AH89" s="48"/>
      <c r="AI89" s="48"/>
      <c r="AJ89" s="48"/>
      <c r="AK89" s="48"/>
      <c r="AL89" s="48"/>
      <c r="AM89" s="48"/>
      <c r="AN89" s="48"/>
      <c r="AO89" s="48"/>
      <c r="AP89" s="48"/>
      <c r="AQ89" s="49"/>
    </row>
    <row r="90" spans="2:43" ht="5.0999999999999996" customHeight="1" x14ac:dyDescent="0.25">
      <c r="B90" s="43"/>
      <c r="X90" s="9"/>
    </row>
    <row r="91" spans="2:43" x14ac:dyDescent="0.25">
      <c r="B91" s="43"/>
      <c r="C91" s="45" t="s">
        <v>204</v>
      </c>
      <c r="D91" s="46"/>
      <c r="E91" s="46"/>
      <c r="F91" s="46"/>
      <c r="G91" s="46"/>
      <c r="H91" s="7"/>
      <c r="I91" s="47"/>
      <c r="J91" s="48"/>
      <c r="K91" s="48"/>
      <c r="L91" s="48"/>
      <c r="M91" s="48"/>
      <c r="N91" s="48"/>
      <c r="O91" s="48"/>
      <c r="P91" s="48"/>
      <c r="Q91" s="48"/>
      <c r="R91" s="48"/>
      <c r="S91" s="49"/>
      <c r="U91" s="47"/>
      <c r="V91" s="48"/>
      <c r="W91" s="48"/>
      <c r="X91" s="48"/>
      <c r="Y91" s="48"/>
      <c r="Z91" s="48"/>
      <c r="AA91" s="48"/>
      <c r="AB91" s="48"/>
      <c r="AC91" s="48"/>
      <c r="AD91" s="48"/>
      <c r="AE91" s="49"/>
      <c r="AG91" s="47"/>
      <c r="AH91" s="48"/>
      <c r="AI91" s="48"/>
      <c r="AJ91" s="48"/>
      <c r="AK91" s="48"/>
      <c r="AL91" s="48"/>
      <c r="AM91" s="48"/>
      <c r="AN91" s="48"/>
      <c r="AO91" s="48"/>
      <c r="AP91" s="48"/>
      <c r="AQ91" s="49"/>
    </row>
    <row r="92" spans="2:43" ht="5.0999999999999996" customHeight="1" x14ac:dyDescent="0.25">
      <c r="B92" s="43"/>
    </row>
    <row r="93" spans="2:43" x14ac:dyDescent="0.25">
      <c r="B93" s="43"/>
      <c r="C93" s="45" t="s">
        <v>205</v>
      </c>
      <c r="D93" s="46"/>
      <c r="E93" s="46"/>
      <c r="F93" s="46"/>
      <c r="G93" s="46"/>
      <c r="H93" s="7"/>
      <c r="I93" s="47"/>
      <c r="J93" s="48"/>
      <c r="K93" s="48"/>
      <c r="L93" s="48"/>
      <c r="M93" s="48"/>
      <c r="N93" s="48"/>
      <c r="O93" s="48"/>
      <c r="P93" s="48"/>
      <c r="Q93" s="48"/>
      <c r="R93" s="48"/>
      <c r="S93" s="49"/>
      <c r="U93" s="47"/>
      <c r="V93" s="48"/>
      <c r="W93" s="48"/>
      <c r="X93" s="48"/>
      <c r="Y93" s="48"/>
      <c r="Z93" s="48"/>
      <c r="AA93" s="48"/>
      <c r="AB93" s="48"/>
      <c r="AC93" s="48"/>
      <c r="AD93" s="48"/>
      <c r="AE93" s="49"/>
      <c r="AG93" s="47"/>
      <c r="AH93" s="48"/>
      <c r="AI93" s="48"/>
      <c r="AJ93" s="48"/>
      <c r="AK93" s="48"/>
      <c r="AL93" s="48"/>
      <c r="AM93" s="48"/>
      <c r="AN93" s="48"/>
      <c r="AO93" s="48"/>
      <c r="AP93" s="48"/>
      <c r="AQ93" s="49"/>
    </row>
    <row r="94" spans="2:43" ht="5.0999999999999996" customHeight="1" x14ac:dyDescent="0.25">
      <c r="B94" s="43"/>
      <c r="X94" s="9"/>
    </row>
    <row r="95" spans="2:43" x14ac:dyDescent="0.25">
      <c r="B95" s="44"/>
      <c r="C95" s="45" t="s">
        <v>189</v>
      </c>
      <c r="D95" s="46"/>
      <c r="E95" s="46"/>
      <c r="F95" s="46"/>
      <c r="G95" s="46"/>
      <c r="H95" s="7"/>
      <c r="I95" s="47"/>
      <c r="J95" s="48"/>
      <c r="K95" s="48"/>
      <c r="L95" s="48"/>
      <c r="M95" s="48"/>
      <c r="N95" s="48"/>
      <c r="O95" s="48"/>
      <c r="P95" s="48"/>
      <c r="Q95" s="48"/>
      <c r="R95" s="48"/>
      <c r="S95" s="49"/>
      <c r="U95" s="47"/>
      <c r="V95" s="48"/>
      <c r="W95" s="48"/>
      <c r="X95" s="48"/>
      <c r="Y95" s="48"/>
      <c r="Z95" s="48"/>
      <c r="AA95" s="48"/>
      <c r="AB95" s="48"/>
      <c r="AC95" s="48"/>
      <c r="AD95" s="48"/>
      <c r="AE95" s="49"/>
      <c r="AG95" s="47"/>
      <c r="AH95" s="48"/>
      <c r="AI95" s="48"/>
      <c r="AJ95" s="48"/>
      <c r="AK95" s="48"/>
      <c r="AL95" s="48"/>
      <c r="AM95" s="48"/>
      <c r="AN95" s="48"/>
      <c r="AO95" s="48"/>
      <c r="AP95" s="48"/>
      <c r="AQ95" s="49"/>
    </row>
    <row r="96" spans="2:43" ht="9.9499999999999993" customHeight="1" x14ac:dyDescent="0.25"/>
    <row r="97" spans="2:43" x14ac:dyDescent="0.25">
      <c r="B97" s="42">
        <v>3</v>
      </c>
      <c r="C97" s="45" t="s">
        <v>203</v>
      </c>
      <c r="D97" s="46"/>
      <c r="E97" s="46"/>
      <c r="F97" s="46"/>
      <c r="G97" s="46"/>
      <c r="H97" s="7"/>
      <c r="I97" s="47"/>
      <c r="J97" s="48"/>
      <c r="K97" s="48"/>
      <c r="L97" s="48"/>
      <c r="M97" s="48"/>
      <c r="N97" s="48"/>
      <c r="O97" s="48"/>
      <c r="P97" s="48"/>
      <c r="Q97" s="48"/>
      <c r="R97" s="48"/>
      <c r="S97" s="49"/>
      <c r="U97" s="47"/>
      <c r="V97" s="48"/>
      <c r="W97" s="48"/>
      <c r="X97" s="48"/>
      <c r="Y97" s="48"/>
      <c r="Z97" s="48"/>
      <c r="AA97" s="48"/>
      <c r="AB97" s="48"/>
      <c r="AC97" s="48"/>
      <c r="AD97" s="48"/>
      <c r="AE97" s="49"/>
      <c r="AG97" s="47"/>
      <c r="AH97" s="48"/>
      <c r="AI97" s="48"/>
      <c r="AJ97" s="48"/>
      <c r="AK97" s="48"/>
      <c r="AL97" s="48"/>
      <c r="AM97" s="48"/>
      <c r="AN97" s="48"/>
      <c r="AO97" s="48"/>
      <c r="AP97" s="48"/>
      <c r="AQ97" s="49"/>
    </row>
    <row r="98" spans="2:43" ht="5.0999999999999996" customHeight="1" x14ac:dyDescent="0.25">
      <c r="B98" s="43"/>
      <c r="X98" s="9"/>
    </row>
    <row r="99" spans="2:43" x14ac:dyDescent="0.25">
      <c r="B99" s="43"/>
      <c r="C99" s="45" t="s">
        <v>204</v>
      </c>
      <c r="D99" s="46"/>
      <c r="E99" s="46"/>
      <c r="F99" s="46"/>
      <c r="G99" s="46"/>
      <c r="H99" s="7"/>
      <c r="I99" s="47"/>
      <c r="J99" s="48"/>
      <c r="K99" s="48"/>
      <c r="L99" s="48"/>
      <c r="M99" s="48"/>
      <c r="N99" s="48"/>
      <c r="O99" s="48"/>
      <c r="P99" s="48"/>
      <c r="Q99" s="48"/>
      <c r="R99" s="48"/>
      <c r="S99" s="49"/>
      <c r="U99" s="47"/>
      <c r="V99" s="48"/>
      <c r="W99" s="48"/>
      <c r="X99" s="48"/>
      <c r="Y99" s="48"/>
      <c r="Z99" s="48"/>
      <c r="AA99" s="48"/>
      <c r="AB99" s="48"/>
      <c r="AC99" s="48"/>
      <c r="AD99" s="48"/>
      <c r="AE99" s="49"/>
      <c r="AG99" s="47"/>
      <c r="AH99" s="48"/>
      <c r="AI99" s="48"/>
      <c r="AJ99" s="48"/>
      <c r="AK99" s="48"/>
      <c r="AL99" s="48"/>
      <c r="AM99" s="48"/>
      <c r="AN99" s="48"/>
      <c r="AO99" s="48"/>
      <c r="AP99" s="48"/>
      <c r="AQ99" s="49"/>
    </row>
    <row r="100" spans="2:43" ht="5.0999999999999996" customHeight="1" x14ac:dyDescent="0.25">
      <c r="B100" s="43"/>
    </row>
    <row r="101" spans="2:43" x14ac:dyDescent="0.25">
      <c r="B101" s="43"/>
      <c r="C101" s="45" t="s">
        <v>205</v>
      </c>
      <c r="D101" s="46"/>
      <c r="E101" s="46"/>
      <c r="F101" s="46"/>
      <c r="G101" s="46"/>
      <c r="H101" s="7"/>
      <c r="I101" s="47"/>
      <c r="J101" s="48"/>
      <c r="K101" s="48"/>
      <c r="L101" s="48"/>
      <c r="M101" s="48"/>
      <c r="N101" s="48"/>
      <c r="O101" s="48"/>
      <c r="P101" s="48"/>
      <c r="Q101" s="48"/>
      <c r="R101" s="48"/>
      <c r="S101" s="49"/>
      <c r="U101" s="47"/>
      <c r="V101" s="48"/>
      <c r="W101" s="48"/>
      <c r="X101" s="48"/>
      <c r="Y101" s="48"/>
      <c r="Z101" s="48"/>
      <c r="AA101" s="48"/>
      <c r="AB101" s="48"/>
      <c r="AC101" s="48"/>
      <c r="AD101" s="48"/>
      <c r="AE101" s="49"/>
      <c r="AG101" s="47"/>
      <c r="AH101" s="48"/>
      <c r="AI101" s="48"/>
      <c r="AJ101" s="48"/>
      <c r="AK101" s="48"/>
      <c r="AL101" s="48"/>
      <c r="AM101" s="48"/>
      <c r="AN101" s="48"/>
      <c r="AO101" s="48"/>
      <c r="AP101" s="48"/>
      <c r="AQ101" s="49"/>
    </row>
    <row r="102" spans="2:43" ht="5.0999999999999996" customHeight="1" x14ac:dyDescent="0.25">
      <c r="B102" s="43"/>
      <c r="X102" s="9"/>
    </row>
    <row r="103" spans="2:43" x14ac:dyDescent="0.25">
      <c r="B103" s="44"/>
      <c r="C103" s="45" t="s">
        <v>189</v>
      </c>
      <c r="D103" s="46"/>
      <c r="E103" s="46"/>
      <c r="F103" s="46"/>
      <c r="G103" s="46"/>
      <c r="H103" s="7"/>
      <c r="I103" s="47"/>
      <c r="J103" s="48"/>
      <c r="K103" s="48"/>
      <c r="L103" s="48"/>
      <c r="M103" s="48"/>
      <c r="N103" s="48"/>
      <c r="O103" s="48"/>
      <c r="P103" s="48"/>
      <c r="Q103" s="48"/>
      <c r="R103" s="48"/>
      <c r="S103" s="49"/>
      <c r="U103" s="47"/>
      <c r="V103" s="48"/>
      <c r="W103" s="48"/>
      <c r="X103" s="48"/>
      <c r="Y103" s="48"/>
      <c r="Z103" s="48"/>
      <c r="AA103" s="48"/>
      <c r="AB103" s="48"/>
      <c r="AC103" s="48"/>
      <c r="AD103" s="48"/>
      <c r="AE103" s="49"/>
      <c r="AG103" s="47"/>
      <c r="AH103" s="48"/>
      <c r="AI103" s="48"/>
      <c r="AJ103" s="48"/>
      <c r="AK103" s="48"/>
      <c r="AL103" s="48"/>
      <c r="AM103" s="48"/>
      <c r="AN103" s="48"/>
      <c r="AO103" s="48"/>
      <c r="AP103" s="48"/>
      <c r="AQ103" s="49"/>
    </row>
    <row r="104" spans="2:43" ht="9.9499999999999993" customHeight="1" x14ac:dyDescent="0.25"/>
    <row r="105" spans="2:43" x14ac:dyDescent="0.25">
      <c r="B105" s="42">
        <v>4</v>
      </c>
      <c r="C105" s="45" t="s">
        <v>203</v>
      </c>
      <c r="D105" s="46"/>
      <c r="E105" s="46"/>
      <c r="F105" s="46"/>
      <c r="G105" s="46"/>
      <c r="H105" s="7"/>
      <c r="I105" s="47"/>
      <c r="J105" s="48"/>
      <c r="K105" s="48"/>
      <c r="L105" s="48"/>
      <c r="M105" s="48"/>
      <c r="N105" s="48"/>
      <c r="O105" s="48"/>
      <c r="P105" s="48"/>
      <c r="Q105" s="48"/>
      <c r="R105" s="48"/>
      <c r="S105" s="49"/>
      <c r="U105" s="47"/>
      <c r="V105" s="48"/>
      <c r="W105" s="48"/>
      <c r="X105" s="48"/>
      <c r="Y105" s="48"/>
      <c r="Z105" s="48"/>
      <c r="AA105" s="48"/>
      <c r="AB105" s="48"/>
      <c r="AC105" s="48"/>
      <c r="AD105" s="48"/>
      <c r="AE105" s="49"/>
      <c r="AG105" s="47"/>
      <c r="AH105" s="48"/>
      <c r="AI105" s="48"/>
      <c r="AJ105" s="48"/>
      <c r="AK105" s="48"/>
      <c r="AL105" s="48"/>
      <c r="AM105" s="48"/>
      <c r="AN105" s="48"/>
      <c r="AO105" s="48"/>
      <c r="AP105" s="48"/>
      <c r="AQ105" s="49"/>
    </row>
    <row r="106" spans="2:43" ht="5.0999999999999996" customHeight="1" x14ac:dyDescent="0.25">
      <c r="B106" s="43"/>
      <c r="X106" s="9"/>
    </row>
    <row r="107" spans="2:43" x14ac:dyDescent="0.25">
      <c r="B107" s="43"/>
      <c r="C107" s="45" t="s">
        <v>204</v>
      </c>
      <c r="D107" s="46"/>
      <c r="E107" s="46"/>
      <c r="F107" s="46"/>
      <c r="G107" s="46"/>
      <c r="H107" s="7"/>
      <c r="I107" s="47"/>
      <c r="J107" s="48"/>
      <c r="K107" s="48"/>
      <c r="L107" s="48"/>
      <c r="M107" s="48"/>
      <c r="N107" s="48"/>
      <c r="O107" s="48"/>
      <c r="P107" s="48"/>
      <c r="Q107" s="48"/>
      <c r="R107" s="48"/>
      <c r="S107" s="49"/>
      <c r="U107" s="47"/>
      <c r="V107" s="48"/>
      <c r="W107" s="48"/>
      <c r="X107" s="48"/>
      <c r="Y107" s="48"/>
      <c r="Z107" s="48"/>
      <c r="AA107" s="48"/>
      <c r="AB107" s="48"/>
      <c r="AC107" s="48"/>
      <c r="AD107" s="48"/>
      <c r="AE107" s="49"/>
      <c r="AG107" s="47"/>
      <c r="AH107" s="48"/>
      <c r="AI107" s="48"/>
      <c r="AJ107" s="48"/>
      <c r="AK107" s="48"/>
      <c r="AL107" s="48"/>
      <c r="AM107" s="48"/>
      <c r="AN107" s="48"/>
      <c r="AO107" s="48"/>
      <c r="AP107" s="48"/>
      <c r="AQ107" s="49"/>
    </row>
    <row r="108" spans="2:43" ht="5.0999999999999996" customHeight="1" x14ac:dyDescent="0.25">
      <c r="B108" s="43"/>
    </row>
    <row r="109" spans="2:43" x14ac:dyDescent="0.25">
      <c r="B109" s="43"/>
      <c r="C109" s="45" t="s">
        <v>205</v>
      </c>
      <c r="D109" s="46"/>
      <c r="E109" s="46"/>
      <c r="F109" s="46"/>
      <c r="G109" s="46"/>
      <c r="H109" s="7"/>
      <c r="I109" s="47"/>
      <c r="J109" s="48"/>
      <c r="K109" s="48"/>
      <c r="L109" s="48"/>
      <c r="M109" s="48"/>
      <c r="N109" s="48"/>
      <c r="O109" s="48"/>
      <c r="P109" s="48"/>
      <c r="Q109" s="48"/>
      <c r="R109" s="48"/>
      <c r="S109" s="49"/>
      <c r="U109" s="47"/>
      <c r="V109" s="48"/>
      <c r="W109" s="48"/>
      <c r="X109" s="48"/>
      <c r="Y109" s="48"/>
      <c r="Z109" s="48"/>
      <c r="AA109" s="48"/>
      <c r="AB109" s="48"/>
      <c r="AC109" s="48"/>
      <c r="AD109" s="48"/>
      <c r="AE109" s="49"/>
      <c r="AG109" s="47"/>
      <c r="AH109" s="48"/>
      <c r="AI109" s="48"/>
      <c r="AJ109" s="48"/>
      <c r="AK109" s="48"/>
      <c r="AL109" s="48"/>
      <c r="AM109" s="48"/>
      <c r="AN109" s="48"/>
      <c r="AO109" s="48"/>
      <c r="AP109" s="48"/>
      <c r="AQ109" s="49"/>
    </row>
    <row r="110" spans="2:43" ht="5.0999999999999996" customHeight="1" x14ac:dyDescent="0.25">
      <c r="B110" s="43"/>
      <c r="X110" s="9"/>
    </row>
    <row r="111" spans="2:43" x14ac:dyDescent="0.25">
      <c r="B111" s="44"/>
      <c r="C111" s="45" t="s">
        <v>189</v>
      </c>
      <c r="D111" s="46"/>
      <c r="E111" s="46"/>
      <c r="F111" s="46"/>
      <c r="G111" s="46"/>
      <c r="H111" s="7"/>
      <c r="I111" s="47"/>
      <c r="J111" s="48"/>
      <c r="K111" s="48"/>
      <c r="L111" s="48"/>
      <c r="M111" s="48"/>
      <c r="N111" s="48"/>
      <c r="O111" s="48"/>
      <c r="P111" s="48"/>
      <c r="Q111" s="48"/>
      <c r="R111" s="48"/>
      <c r="S111" s="49"/>
      <c r="U111" s="47"/>
      <c r="V111" s="48"/>
      <c r="W111" s="48"/>
      <c r="X111" s="48"/>
      <c r="Y111" s="48"/>
      <c r="Z111" s="48"/>
      <c r="AA111" s="48"/>
      <c r="AB111" s="48"/>
      <c r="AC111" s="48"/>
      <c r="AD111" s="48"/>
      <c r="AE111" s="49"/>
      <c r="AG111" s="47"/>
      <c r="AH111" s="48"/>
      <c r="AI111" s="48"/>
      <c r="AJ111" s="48"/>
      <c r="AK111" s="48"/>
      <c r="AL111" s="48"/>
      <c r="AM111" s="48"/>
      <c r="AN111" s="48"/>
      <c r="AO111" s="48"/>
      <c r="AP111" s="48"/>
      <c r="AQ111" s="49"/>
    </row>
    <row r="112" spans="2:43" ht="9.9499999999999993" customHeight="1" x14ac:dyDescent="0.25"/>
    <row r="113" spans="1:43" x14ac:dyDescent="0.25">
      <c r="B113" s="42">
        <v>5</v>
      </c>
      <c r="C113" s="45" t="s">
        <v>203</v>
      </c>
      <c r="D113" s="46"/>
      <c r="E113" s="46"/>
      <c r="F113" s="46"/>
      <c r="G113" s="46"/>
      <c r="H113" s="7"/>
      <c r="I113" s="47"/>
      <c r="J113" s="48"/>
      <c r="K113" s="48"/>
      <c r="L113" s="48"/>
      <c r="M113" s="48"/>
      <c r="N113" s="48"/>
      <c r="O113" s="48"/>
      <c r="P113" s="48"/>
      <c r="Q113" s="48"/>
      <c r="R113" s="48"/>
      <c r="S113" s="49"/>
      <c r="U113" s="47"/>
      <c r="V113" s="48"/>
      <c r="W113" s="48"/>
      <c r="X113" s="48"/>
      <c r="Y113" s="48"/>
      <c r="Z113" s="48"/>
      <c r="AA113" s="48"/>
      <c r="AB113" s="48"/>
      <c r="AC113" s="48"/>
      <c r="AD113" s="48"/>
      <c r="AE113" s="49"/>
      <c r="AG113" s="47"/>
      <c r="AH113" s="48"/>
      <c r="AI113" s="48"/>
      <c r="AJ113" s="48"/>
      <c r="AK113" s="48"/>
      <c r="AL113" s="48"/>
      <c r="AM113" s="48"/>
      <c r="AN113" s="48"/>
      <c r="AO113" s="48"/>
      <c r="AP113" s="48"/>
      <c r="AQ113" s="49"/>
    </row>
    <row r="114" spans="1:43" ht="5.0999999999999996" customHeight="1" x14ac:dyDescent="0.25">
      <c r="B114" s="43"/>
      <c r="X114" s="9"/>
    </row>
    <row r="115" spans="1:43" x14ac:dyDescent="0.25">
      <c r="B115" s="43"/>
      <c r="C115" s="45" t="s">
        <v>204</v>
      </c>
      <c r="D115" s="46"/>
      <c r="E115" s="46"/>
      <c r="F115" s="46"/>
      <c r="G115" s="46"/>
      <c r="H115" s="7"/>
      <c r="I115" s="47"/>
      <c r="J115" s="48"/>
      <c r="K115" s="48"/>
      <c r="L115" s="48"/>
      <c r="M115" s="48"/>
      <c r="N115" s="48"/>
      <c r="O115" s="48"/>
      <c r="P115" s="48"/>
      <c r="Q115" s="48"/>
      <c r="R115" s="48"/>
      <c r="S115" s="49"/>
      <c r="U115" s="47"/>
      <c r="V115" s="48"/>
      <c r="W115" s="48"/>
      <c r="X115" s="48"/>
      <c r="Y115" s="48"/>
      <c r="Z115" s="48"/>
      <c r="AA115" s="48"/>
      <c r="AB115" s="48"/>
      <c r="AC115" s="48"/>
      <c r="AD115" s="48"/>
      <c r="AE115" s="49"/>
      <c r="AG115" s="47"/>
      <c r="AH115" s="48"/>
      <c r="AI115" s="48"/>
      <c r="AJ115" s="48"/>
      <c r="AK115" s="48"/>
      <c r="AL115" s="48"/>
      <c r="AM115" s="48"/>
      <c r="AN115" s="48"/>
      <c r="AO115" s="48"/>
      <c r="AP115" s="48"/>
      <c r="AQ115" s="49"/>
    </row>
    <row r="116" spans="1:43" ht="5.0999999999999996" customHeight="1" x14ac:dyDescent="0.25">
      <c r="B116" s="43"/>
    </row>
    <row r="117" spans="1:43" x14ac:dyDescent="0.25">
      <c r="B117" s="43"/>
      <c r="C117" s="45" t="s">
        <v>205</v>
      </c>
      <c r="D117" s="46"/>
      <c r="E117" s="46"/>
      <c r="F117" s="46"/>
      <c r="G117" s="46"/>
      <c r="H117" s="7"/>
      <c r="I117" s="47"/>
      <c r="J117" s="48"/>
      <c r="K117" s="48"/>
      <c r="L117" s="48"/>
      <c r="M117" s="48"/>
      <c r="N117" s="48"/>
      <c r="O117" s="48"/>
      <c r="P117" s="48"/>
      <c r="Q117" s="48"/>
      <c r="R117" s="48"/>
      <c r="S117" s="49"/>
      <c r="U117" s="47"/>
      <c r="V117" s="48"/>
      <c r="W117" s="48"/>
      <c r="X117" s="48"/>
      <c r="Y117" s="48"/>
      <c r="Z117" s="48"/>
      <c r="AA117" s="48"/>
      <c r="AB117" s="48"/>
      <c r="AC117" s="48"/>
      <c r="AD117" s="48"/>
      <c r="AE117" s="49"/>
      <c r="AG117" s="47"/>
      <c r="AH117" s="48"/>
      <c r="AI117" s="48"/>
      <c r="AJ117" s="48"/>
      <c r="AK117" s="48"/>
      <c r="AL117" s="48"/>
      <c r="AM117" s="48"/>
      <c r="AN117" s="48"/>
      <c r="AO117" s="48"/>
      <c r="AP117" s="48"/>
      <c r="AQ117" s="49"/>
    </row>
    <row r="118" spans="1:43" ht="5.0999999999999996" customHeight="1" x14ac:dyDescent="0.25">
      <c r="B118" s="43"/>
      <c r="X118" s="9"/>
    </row>
    <row r="119" spans="1:43" x14ac:dyDescent="0.25">
      <c r="B119" s="44"/>
      <c r="C119" s="45" t="s">
        <v>189</v>
      </c>
      <c r="D119" s="46"/>
      <c r="E119" s="46"/>
      <c r="F119" s="46"/>
      <c r="G119" s="46"/>
      <c r="H119" s="7"/>
      <c r="I119" s="47"/>
      <c r="J119" s="48"/>
      <c r="K119" s="48"/>
      <c r="L119" s="48"/>
      <c r="M119" s="48"/>
      <c r="N119" s="48"/>
      <c r="O119" s="48"/>
      <c r="P119" s="48"/>
      <c r="Q119" s="48"/>
      <c r="R119" s="48"/>
      <c r="S119" s="49"/>
      <c r="U119" s="47"/>
      <c r="V119" s="48"/>
      <c r="W119" s="48"/>
      <c r="X119" s="48"/>
      <c r="Y119" s="48"/>
      <c r="Z119" s="48"/>
      <c r="AA119" s="48"/>
      <c r="AB119" s="48"/>
      <c r="AC119" s="48"/>
      <c r="AD119" s="48"/>
      <c r="AE119" s="49"/>
      <c r="AG119" s="47"/>
      <c r="AH119" s="48"/>
      <c r="AI119" s="48"/>
      <c r="AJ119" s="48"/>
      <c r="AK119" s="48"/>
      <c r="AL119" s="48"/>
      <c r="AM119" s="48"/>
      <c r="AN119" s="48"/>
      <c r="AO119" s="48"/>
      <c r="AP119" s="48"/>
      <c r="AQ119" s="49"/>
    </row>
    <row r="120" spans="1:43" ht="15" customHeight="1" x14ac:dyDescent="0.25"/>
    <row r="121" spans="1:43" ht="15" customHeight="1" x14ac:dyDescent="0.25">
      <c r="A121" s="19"/>
      <c r="B121" s="86" t="s">
        <v>192</v>
      </c>
      <c r="C121" s="87"/>
      <c r="D121" s="87"/>
      <c r="E121" s="87"/>
      <c r="F121" s="87"/>
      <c r="G121" s="87"/>
      <c r="H121" s="87"/>
      <c r="I121" s="87"/>
      <c r="J121" s="87"/>
      <c r="K121" s="87"/>
      <c r="L121" s="87"/>
      <c r="M121" s="87"/>
      <c r="N121" s="87"/>
      <c r="O121" s="87"/>
      <c r="P121" s="87"/>
      <c r="Q121" s="87"/>
      <c r="R121" s="87"/>
      <c r="S121" s="87"/>
      <c r="T121" s="87"/>
      <c r="U121" s="87"/>
      <c r="V121" s="87"/>
      <c r="W121" s="87"/>
      <c r="X121" s="87"/>
      <c r="Y121" s="87"/>
      <c r="Z121" s="87"/>
      <c r="AA121" s="87"/>
      <c r="AB121" s="87"/>
      <c r="AC121" s="87"/>
      <c r="AD121" s="88"/>
      <c r="AE121" s="88"/>
      <c r="AF121" s="88"/>
      <c r="AG121" s="88"/>
      <c r="AH121" s="88"/>
      <c r="AI121" s="88"/>
      <c r="AJ121" s="88"/>
      <c r="AK121" s="88"/>
      <c r="AL121" s="88"/>
      <c r="AM121" s="88"/>
      <c r="AN121" s="88"/>
      <c r="AO121" s="88"/>
      <c r="AP121" s="88"/>
      <c r="AQ121" s="88"/>
    </row>
    <row r="122" spans="1:43" ht="15" customHeight="1" x14ac:dyDescent="0.25">
      <c r="C122" s="8"/>
      <c r="W122" s="9"/>
    </row>
    <row r="123" spans="1:43" x14ac:dyDescent="0.25">
      <c r="C123" s="67" t="s">
        <v>113</v>
      </c>
      <c r="D123" s="76"/>
      <c r="E123" s="76"/>
      <c r="F123" s="76"/>
      <c r="G123" s="76"/>
      <c r="H123" s="76"/>
      <c r="I123" s="76"/>
      <c r="J123" s="76"/>
      <c r="K123" s="76"/>
      <c r="L123" s="76"/>
      <c r="M123" s="68"/>
      <c r="N123" s="69"/>
      <c r="O123" s="7" t="s">
        <v>22</v>
      </c>
      <c r="P123" s="64"/>
      <c r="Q123" s="65"/>
      <c r="R123" s="65"/>
      <c r="S123" s="65"/>
      <c r="T123" s="65"/>
      <c r="U123" s="65"/>
      <c r="V123" s="65"/>
      <c r="W123" s="65"/>
      <c r="X123" s="65"/>
      <c r="Y123" s="65"/>
      <c r="Z123" s="65"/>
      <c r="AA123" s="65"/>
      <c r="AB123" s="65"/>
      <c r="AC123" s="65"/>
      <c r="AD123" s="66"/>
      <c r="AE123">
        <f>IF(ISBLANK(P123),0,IF(TRIM(P123)="",0,1))</f>
        <v>0</v>
      </c>
    </row>
    <row r="124" spans="1:43" x14ac:dyDescent="0.25">
      <c r="C124" s="67" t="s">
        <v>60</v>
      </c>
      <c r="D124" s="76"/>
      <c r="E124" s="76"/>
      <c r="F124" s="76"/>
      <c r="G124" s="76"/>
      <c r="H124" s="76"/>
      <c r="I124" s="76"/>
      <c r="J124" s="76"/>
      <c r="K124" s="76"/>
      <c r="L124" s="76"/>
      <c r="M124" s="68"/>
      <c r="N124" s="69"/>
      <c r="P124" s="61" t="s">
        <v>221</v>
      </c>
      <c r="Q124" s="62"/>
      <c r="R124" s="62"/>
      <c r="S124" s="62"/>
      <c r="T124" s="62"/>
      <c r="U124" s="62"/>
      <c r="V124" s="62"/>
      <c r="W124" s="62"/>
      <c r="X124" s="62"/>
      <c r="Y124" s="62"/>
      <c r="Z124" s="62"/>
      <c r="AA124" s="62"/>
      <c r="AB124" s="62"/>
      <c r="AC124" s="62"/>
      <c r="AD124" s="63"/>
    </row>
    <row r="125" spans="1:43" ht="5.0999999999999996" customHeight="1" x14ac:dyDescent="0.25">
      <c r="C125" s="8"/>
      <c r="Y125" s="9"/>
    </row>
    <row r="126" spans="1:43" x14ac:dyDescent="0.25">
      <c r="C126" s="67" t="s">
        <v>118</v>
      </c>
      <c r="D126" s="76"/>
      <c r="E126" s="76"/>
      <c r="F126" s="76"/>
      <c r="G126" s="76"/>
      <c r="H126" s="76"/>
      <c r="I126" s="76"/>
      <c r="J126" s="76"/>
      <c r="K126" s="76"/>
      <c r="L126" s="76"/>
      <c r="M126" s="68"/>
      <c r="N126" s="69"/>
      <c r="O126" s="7" t="s">
        <v>22</v>
      </c>
      <c r="P126" s="64"/>
      <c r="Q126" s="65"/>
      <c r="R126" s="65"/>
      <c r="S126" s="65"/>
      <c r="T126" s="65"/>
      <c r="U126" s="65"/>
      <c r="V126" s="65"/>
      <c r="W126" s="65"/>
      <c r="X126" s="65"/>
      <c r="Y126" s="65"/>
      <c r="Z126" s="65"/>
      <c r="AA126" s="65"/>
      <c r="AB126" s="65"/>
      <c r="AC126" s="65"/>
      <c r="AD126" s="66"/>
      <c r="AE126">
        <f>IF(ISBLANK(P126),0,IF(TRIM(P126)="",0,1))</f>
        <v>0</v>
      </c>
    </row>
    <row r="127" spans="1:43" x14ac:dyDescent="0.25">
      <c r="C127" s="67" t="s">
        <v>60</v>
      </c>
      <c r="D127" s="76"/>
      <c r="E127" s="76"/>
      <c r="F127" s="76"/>
      <c r="G127" s="76"/>
      <c r="H127" s="76"/>
      <c r="I127" s="76"/>
      <c r="J127" s="76"/>
      <c r="K127" s="76"/>
      <c r="L127" s="76"/>
      <c r="M127" s="68"/>
      <c r="N127" s="69"/>
      <c r="P127" s="61" t="s">
        <v>12</v>
      </c>
      <c r="Q127" s="62"/>
      <c r="R127" s="62"/>
      <c r="S127" s="62"/>
      <c r="T127" s="62"/>
      <c r="U127" s="62"/>
      <c r="V127" s="62"/>
      <c r="W127" s="62"/>
      <c r="X127" s="62"/>
      <c r="Y127" s="62"/>
      <c r="Z127" s="62"/>
      <c r="AA127" s="62"/>
      <c r="AB127" s="62"/>
      <c r="AC127" s="62"/>
      <c r="AD127" s="63"/>
    </row>
    <row r="128" spans="1:43" ht="5.0999999999999996" customHeight="1" x14ac:dyDescent="0.25">
      <c r="C128" s="8"/>
      <c r="Y128" s="9"/>
    </row>
    <row r="129" spans="3:31" x14ac:dyDescent="0.25">
      <c r="C129" s="67" t="s">
        <v>119</v>
      </c>
      <c r="D129" s="76"/>
      <c r="E129" s="76"/>
      <c r="F129" s="76"/>
      <c r="G129" s="76"/>
      <c r="H129" s="76"/>
      <c r="I129" s="76"/>
      <c r="J129" s="76"/>
      <c r="K129" s="76"/>
      <c r="L129" s="76"/>
      <c r="M129" s="68"/>
      <c r="N129" s="69"/>
      <c r="O129" s="7" t="s">
        <v>22</v>
      </c>
      <c r="P129" s="64"/>
      <c r="Q129" s="65"/>
      <c r="R129" s="65"/>
      <c r="S129" s="65"/>
      <c r="T129" s="65"/>
      <c r="U129" s="65"/>
      <c r="V129" s="65"/>
      <c r="W129" s="65"/>
      <c r="X129" s="65"/>
      <c r="Y129" s="65"/>
      <c r="Z129" s="65"/>
      <c r="AA129" s="65"/>
      <c r="AB129" s="65"/>
      <c r="AC129" s="65"/>
      <c r="AD129" s="66"/>
      <c r="AE129">
        <f>IF(ISBLANK(P129),0,IF(TRIM(P129)="",0,1))</f>
        <v>0</v>
      </c>
    </row>
    <row r="130" spans="3:31" x14ac:dyDescent="0.25">
      <c r="C130" s="67" t="s">
        <v>60</v>
      </c>
      <c r="D130" s="76"/>
      <c r="E130" s="76"/>
      <c r="F130" s="76"/>
      <c r="G130" s="76"/>
      <c r="H130" s="76"/>
      <c r="I130" s="76"/>
      <c r="J130" s="76"/>
      <c r="K130" s="76"/>
      <c r="L130" s="76"/>
      <c r="M130" s="68"/>
      <c r="N130" s="69"/>
      <c r="P130" s="61" t="s">
        <v>209</v>
      </c>
      <c r="Q130" s="62"/>
      <c r="R130" s="62"/>
      <c r="S130" s="62"/>
      <c r="T130" s="62"/>
      <c r="U130" s="62"/>
      <c r="V130" s="62"/>
      <c r="W130" s="62"/>
      <c r="X130" s="62"/>
      <c r="Y130" s="62"/>
      <c r="Z130" s="62"/>
      <c r="AA130" s="62"/>
      <c r="AB130" s="62"/>
      <c r="AC130" s="62"/>
      <c r="AD130" s="63"/>
    </row>
    <row r="131" spans="3:31" ht="5.0999999999999996" customHeight="1" x14ac:dyDescent="0.25">
      <c r="C131" s="8"/>
      <c r="Y131" s="9"/>
    </row>
    <row r="132" spans="3:31" x14ac:dyDescent="0.25">
      <c r="C132" s="67" t="s">
        <v>120</v>
      </c>
      <c r="D132" s="76"/>
      <c r="E132" s="76"/>
      <c r="F132" s="76"/>
      <c r="G132" s="76"/>
      <c r="H132" s="76"/>
      <c r="I132" s="76"/>
      <c r="J132" s="76"/>
      <c r="K132" s="76"/>
      <c r="L132" s="76"/>
      <c r="M132" s="68"/>
      <c r="N132" s="69"/>
      <c r="O132" s="7"/>
      <c r="P132" s="64"/>
      <c r="Q132" s="65"/>
      <c r="R132" s="65"/>
      <c r="S132" s="65"/>
      <c r="T132" s="65"/>
      <c r="U132" s="65"/>
      <c r="V132" s="65"/>
      <c r="W132" s="65"/>
      <c r="X132" s="65"/>
      <c r="Y132" s="65"/>
      <c r="Z132" s="65"/>
      <c r="AA132" s="65"/>
      <c r="AB132" s="65"/>
      <c r="AC132" s="65"/>
      <c r="AD132" s="66"/>
    </row>
    <row r="133" spans="3:31" x14ac:dyDescent="0.25">
      <c r="C133" s="67" t="s">
        <v>60</v>
      </c>
      <c r="D133" s="76"/>
      <c r="E133" s="76"/>
      <c r="F133" s="76"/>
      <c r="G133" s="76"/>
      <c r="H133" s="76"/>
      <c r="I133" s="76"/>
      <c r="J133" s="76"/>
      <c r="K133" s="76"/>
      <c r="L133" s="76"/>
      <c r="M133" s="68"/>
      <c r="N133" s="69"/>
      <c r="P133" s="64"/>
      <c r="Q133" s="65"/>
      <c r="R133" s="65"/>
      <c r="S133" s="65"/>
      <c r="T133" s="65"/>
      <c r="U133" s="65"/>
      <c r="V133" s="65"/>
      <c r="W133" s="65"/>
      <c r="X133" s="65"/>
      <c r="Y133" s="65"/>
      <c r="Z133" s="65"/>
      <c r="AA133" s="65"/>
      <c r="AB133" s="65"/>
      <c r="AC133" s="65"/>
      <c r="AD133" s="66"/>
    </row>
    <row r="134" spans="3:31" ht="5.0999999999999996" customHeight="1" x14ac:dyDescent="0.25">
      <c r="C134" s="8"/>
      <c r="Y134" s="9"/>
    </row>
    <row r="135" spans="3:31" x14ac:dyDescent="0.25">
      <c r="C135" s="67" t="s">
        <v>121</v>
      </c>
      <c r="D135" s="76"/>
      <c r="E135" s="76"/>
      <c r="F135" s="76"/>
      <c r="G135" s="76"/>
      <c r="H135" s="76"/>
      <c r="I135" s="76"/>
      <c r="J135" s="76"/>
      <c r="K135" s="76"/>
      <c r="L135" s="76"/>
      <c r="M135" s="68"/>
      <c r="N135" s="69"/>
      <c r="O135" s="7"/>
      <c r="P135" s="64"/>
      <c r="Q135" s="65"/>
      <c r="R135" s="65"/>
      <c r="S135" s="65"/>
      <c r="T135" s="65"/>
      <c r="U135" s="65"/>
      <c r="V135" s="65"/>
      <c r="W135" s="65"/>
      <c r="X135" s="65"/>
      <c r="Y135" s="65"/>
      <c r="Z135" s="65"/>
      <c r="AA135" s="65"/>
      <c r="AB135" s="65"/>
      <c r="AC135" s="65"/>
      <c r="AD135" s="66"/>
    </row>
    <row r="136" spans="3:31" x14ac:dyDescent="0.25">
      <c r="C136" s="67" t="s">
        <v>60</v>
      </c>
      <c r="D136" s="76"/>
      <c r="E136" s="76"/>
      <c r="F136" s="76"/>
      <c r="G136" s="76"/>
      <c r="H136" s="76"/>
      <c r="I136" s="76"/>
      <c r="J136" s="76"/>
      <c r="K136" s="76"/>
      <c r="L136" s="76"/>
      <c r="M136" s="68"/>
      <c r="N136" s="69"/>
      <c r="P136" s="64"/>
      <c r="Q136" s="65"/>
      <c r="R136" s="65"/>
      <c r="S136" s="65"/>
      <c r="T136" s="65"/>
      <c r="U136" s="65"/>
      <c r="V136" s="65"/>
      <c r="W136" s="65"/>
      <c r="X136" s="65"/>
      <c r="Y136" s="65"/>
      <c r="Z136" s="65"/>
      <c r="AA136" s="65"/>
      <c r="AB136" s="65"/>
      <c r="AC136" s="65"/>
      <c r="AD136" s="66"/>
    </row>
    <row r="137" spans="3:31" ht="5.0999999999999996" customHeight="1" x14ac:dyDescent="0.25">
      <c r="C137" s="8"/>
      <c r="Y137" s="9"/>
    </row>
    <row r="138" spans="3:31" x14ac:dyDescent="0.25">
      <c r="C138" s="67" t="s">
        <v>122</v>
      </c>
      <c r="D138" s="76"/>
      <c r="E138" s="76"/>
      <c r="F138" s="76"/>
      <c r="G138" s="76"/>
      <c r="H138" s="76"/>
      <c r="I138" s="76"/>
      <c r="J138" s="76"/>
      <c r="K138" s="76"/>
      <c r="L138" s="76"/>
      <c r="M138" s="68"/>
      <c r="N138" s="69"/>
      <c r="O138" s="7"/>
      <c r="P138" s="64"/>
      <c r="Q138" s="65"/>
      <c r="R138" s="65"/>
      <c r="S138" s="65"/>
      <c r="T138" s="65"/>
      <c r="U138" s="65"/>
      <c r="V138" s="65"/>
      <c r="W138" s="65"/>
      <c r="X138" s="65"/>
      <c r="Y138" s="65"/>
      <c r="Z138" s="65"/>
      <c r="AA138" s="65"/>
      <c r="AB138" s="65"/>
      <c r="AC138" s="65"/>
      <c r="AD138" s="66"/>
    </row>
    <row r="139" spans="3:31" x14ac:dyDescent="0.25">
      <c r="C139" s="67" t="s">
        <v>60</v>
      </c>
      <c r="D139" s="76"/>
      <c r="E139" s="76"/>
      <c r="F139" s="76"/>
      <c r="G139" s="76"/>
      <c r="H139" s="76"/>
      <c r="I139" s="76"/>
      <c r="J139" s="76"/>
      <c r="K139" s="76"/>
      <c r="L139" s="76"/>
      <c r="M139" s="68"/>
      <c r="N139" s="69"/>
      <c r="P139" s="64"/>
      <c r="Q139" s="65"/>
      <c r="R139" s="65"/>
      <c r="S139" s="65"/>
      <c r="T139" s="65"/>
      <c r="U139" s="65"/>
      <c r="V139" s="65"/>
      <c r="W139" s="65"/>
      <c r="X139" s="65"/>
      <c r="Y139" s="65"/>
      <c r="Z139" s="65"/>
      <c r="AA139" s="65"/>
      <c r="AB139" s="65"/>
      <c r="AC139" s="65"/>
      <c r="AD139" s="66"/>
    </row>
    <row r="140" spans="3:31" ht="5.0999999999999996" customHeight="1" x14ac:dyDescent="0.25">
      <c r="C140" s="8"/>
      <c r="Y140" s="9"/>
    </row>
    <row r="141" spans="3:31" x14ac:dyDescent="0.25">
      <c r="C141" s="67" t="s">
        <v>123</v>
      </c>
      <c r="D141" s="76"/>
      <c r="E141" s="76"/>
      <c r="F141" s="76"/>
      <c r="G141" s="76"/>
      <c r="H141" s="76"/>
      <c r="I141" s="76"/>
      <c r="J141" s="76"/>
      <c r="K141" s="76"/>
      <c r="L141" s="76"/>
      <c r="M141" s="68"/>
      <c r="N141" s="69"/>
      <c r="O141" s="7"/>
      <c r="P141" s="64"/>
      <c r="Q141" s="65"/>
      <c r="R141" s="65"/>
      <c r="S141" s="65"/>
      <c r="T141" s="65"/>
      <c r="U141" s="65"/>
      <c r="V141" s="65"/>
      <c r="W141" s="65"/>
      <c r="X141" s="65"/>
      <c r="Y141" s="65"/>
      <c r="Z141" s="65"/>
      <c r="AA141" s="65"/>
      <c r="AB141" s="65"/>
      <c r="AC141" s="65"/>
      <c r="AD141" s="66"/>
    </row>
    <row r="142" spans="3:31" x14ac:dyDescent="0.25">
      <c r="C142" s="67" t="s">
        <v>60</v>
      </c>
      <c r="D142" s="76"/>
      <c r="E142" s="76"/>
      <c r="F142" s="76"/>
      <c r="G142" s="76"/>
      <c r="H142" s="76"/>
      <c r="I142" s="76"/>
      <c r="J142" s="76"/>
      <c r="K142" s="76"/>
      <c r="L142" s="76"/>
      <c r="M142" s="68"/>
      <c r="N142" s="69"/>
      <c r="P142" s="64"/>
      <c r="Q142" s="65"/>
      <c r="R142" s="65"/>
      <c r="S142" s="65"/>
      <c r="T142" s="65"/>
      <c r="U142" s="65"/>
      <c r="V142" s="65"/>
      <c r="W142" s="65"/>
      <c r="X142" s="65"/>
      <c r="Y142" s="65"/>
      <c r="Z142" s="65"/>
      <c r="AA142" s="65"/>
      <c r="AB142" s="65"/>
      <c r="AC142" s="65"/>
      <c r="AD142" s="66"/>
    </row>
    <row r="143" spans="3:31" ht="5.0999999999999996" customHeight="1" x14ac:dyDescent="0.25">
      <c r="C143" s="8"/>
      <c r="Y143" s="9"/>
    </row>
    <row r="144" spans="3:31" x14ac:dyDescent="0.25">
      <c r="C144" s="67" t="s">
        <v>124</v>
      </c>
      <c r="D144" s="76"/>
      <c r="E144" s="76"/>
      <c r="F144" s="76"/>
      <c r="G144" s="76"/>
      <c r="H144" s="76"/>
      <c r="I144" s="76"/>
      <c r="J144" s="76"/>
      <c r="K144" s="76"/>
      <c r="L144" s="76"/>
      <c r="M144" s="68"/>
      <c r="N144" s="69"/>
      <c r="O144" s="7"/>
      <c r="P144" s="64"/>
      <c r="Q144" s="65"/>
      <c r="R144" s="65"/>
      <c r="S144" s="65"/>
      <c r="T144" s="65"/>
      <c r="U144" s="65"/>
      <c r="V144" s="65"/>
      <c r="W144" s="65"/>
      <c r="X144" s="65"/>
      <c r="Y144" s="65"/>
      <c r="Z144" s="65"/>
      <c r="AA144" s="65"/>
      <c r="AB144" s="65"/>
      <c r="AC144" s="65"/>
      <c r="AD144" s="66"/>
    </row>
    <row r="145" spans="3:30" x14ac:dyDescent="0.25">
      <c r="C145" s="67" t="s">
        <v>60</v>
      </c>
      <c r="D145" s="76"/>
      <c r="E145" s="76"/>
      <c r="F145" s="76"/>
      <c r="G145" s="76"/>
      <c r="H145" s="76"/>
      <c r="I145" s="76"/>
      <c r="J145" s="76"/>
      <c r="K145" s="76"/>
      <c r="L145" s="76"/>
      <c r="M145" s="68"/>
      <c r="N145" s="69"/>
      <c r="P145" s="64"/>
      <c r="Q145" s="65"/>
      <c r="R145" s="65"/>
      <c r="S145" s="65"/>
      <c r="T145" s="65"/>
      <c r="U145" s="65"/>
      <c r="V145" s="65"/>
      <c r="W145" s="65"/>
      <c r="X145" s="65"/>
      <c r="Y145" s="65"/>
      <c r="Z145" s="65"/>
      <c r="AA145" s="65"/>
      <c r="AB145" s="65"/>
      <c r="AC145" s="65"/>
      <c r="AD145" s="66"/>
    </row>
    <row r="146" spans="3:30" ht="5.0999999999999996" customHeight="1" x14ac:dyDescent="0.25">
      <c r="C146" s="8"/>
      <c r="Y146" s="9"/>
    </row>
    <row r="147" spans="3:30" x14ac:dyDescent="0.25">
      <c r="C147" s="67" t="s">
        <v>125</v>
      </c>
      <c r="D147" s="76"/>
      <c r="E147" s="76"/>
      <c r="F147" s="76"/>
      <c r="G147" s="76"/>
      <c r="H147" s="76"/>
      <c r="I147" s="76"/>
      <c r="J147" s="76"/>
      <c r="K147" s="76"/>
      <c r="L147" s="76"/>
      <c r="M147" s="68"/>
      <c r="N147" s="69"/>
      <c r="O147" s="7"/>
      <c r="P147" s="64"/>
      <c r="Q147" s="65"/>
      <c r="R147" s="65"/>
      <c r="S147" s="65"/>
      <c r="T147" s="65"/>
      <c r="U147" s="65"/>
      <c r="V147" s="65"/>
      <c r="W147" s="65"/>
      <c r="X147" s="65"/>
      <c r="Y147" s="65"/>
      <c r="Z147" s="65"/>
      <c r="AA147" s="65"/>
      <c r="AB147" s="65"/>
      <c r="AC147" s="65"/>
      <c r="AD147" s="66"/>
    </row>
    <row r="148" spans="3:30" x14ac:dyDescent="0.25">
      <c r="C148" s="67" t="s">
        <v>60</v>
      </c>
      <c r="D148" s="76"/>
      <c r="E148" s="76"/>
      <c r="F148" s="76"/>
      <c r="G148" s="76"/>
      <c r="H148" s="76"/>
      <c r="I148" s="76"/>
      <c r="J148" s="76"/>
      <c r="K148" s="76"/>
      <c r="L148" s="76"/>
      <c r="M148" s="68"/>
      <c r="N148" s="69"/>
      <c r="P148" s="64"/>
      <c r="Q148" s="65"/>
      <c r="R148" s="65"/>
      <c r="S148" s="65"/>
      <c r="T148" s="65"/>
      <c r="U148" s="65"/>
      <c r="V148" s="65"/>
      <c r="W148" s="65"/>
      <c r="X148" s="65"/>
      <c r="Y148" s="65"/>
      <c r="Z148" s="65"/>
      <c r="AA148" s="65"/>
      <c r="AB148" s="65"/>
      <c r="AC148" s="65"/>
      <c r="AD148" s="66"/>
    </row>
    <row r="149" spans="3:30" ht="5.0999999999999996" customHeight="1" x14ac:dyDescent="0.25">
      <c r="C149" s="8"/>
      <c r="Y149" s="9"/>
    </row>
    <row r="150" spans="3:30" x14ac:dyDescent="0.25">
      <c r="C150" s="67" t="s">
        <v>126</v>
      </c>
      <c r="D150" s="76"/>
      <c r="E150" s="76"/>
      <c r="F150" s="76"/>
      <c r="G150" s="76"/>
      <c r="H150" s="76"/>
      <c r="I150" s="76"/>
      <c r="J150" s="76"/>
      <c r="K150" s="76"/>
      <c r="L150" s="76"/>
      <c r="M150" s="68"/>
      <c r="N150" s="69"/>
      <c r="O150" s="7"/>
      <c r="P150" s="64"/>
      <c r="Q150" s="65"/>
      <c r="R150" s="65"/>
      <c r="S150" s="65"/>
      <c r="T150" s="65"/>
      <c r="U150" s="65"/>
      <c r="V150" s="65"/>
      <c r="W150" s="65"/>
      <c r="X150" s="65"/>
      <c r="Y150" s="65"/>
      <c r="Z150" s="65"/>
      <c r="AA150" s="65"/>
      <c r="AB150" s="65"/>
      <c r="AC150" s="65"/>
      <c r="AD150" s="66"/>
    </row>
    <row r="151" spans="3:30" x14ac:dyDescent="0.25">
      <c r="C151" s="67" t="s">
        <v>60</v>
      </c>
      <c r="D151" s="76"/>
      <c r="E151" s="76"/>
      <c r="F151" s="76"/>
      <c r="G151" s="76"/>
      <c r="H151" s="76"/>
      <c r="I151" s="76"/>
      <c r="J151" s="76"/>
      <c r="K151" s="76"/>
      <c r="L151" s="76"/>
      <c r="M151" s="68"/>
      <c r="N151" s="69"/>
      <c r="P151" s="64"/>
      <c r="Q151" s="65"/>
      <c r="R151" s="65"/>
      <c r="S151" s="65"/>
      <c r="T151" s="65"/>
      <c r="U151" s="65"/>
      <c r="V151" s="65"/>
      <c r="W151" s="65"/>
      <c r="X151" s="65"/>
      <c r="Y151" s="65"/>
      <c r="Z151" s="65"/>
      <c r="AA151" s="65"/>
      <c r="AB151" s="65"/>
      <c r="AC151" s="65"/>
      <c r="AD151" s="66"/>
    </row>
    <row r="152" spans="3:30" ht="5.0999999999999996" customHeight="1" x14ac:dyDescent="0.25">
      <c r="C152" s="8"/>
      <c r="Y152" s="9"/>
    </row>
    <row r="153" spans="3:30" x14ac:dyDescent="0.25">
      <c r="C153" s="67" t="s">
        <v>127</v>
      </c>
      <c r="D153" s="76"/>
      <c r="E153" s="76"/>
      <c r="F153" s="76"/>
      <c r="G153" s="76"/>
      <c r="H153" s="76"/>
      <c r="I153" s="76"/>
      <c r="J153" s="76"/>
      <c r="K153" s="76"/>
      <c r="L153" s="76"/>
      <c r="M153" s="68"/>
      <c r="N153" s="69"/>
      <c r="O153" s="7"/>
      <c r="P153" s="64"/>
      <c r="Q153" s="65"/>
      <c r="R153" s="65"/>
      <c r="S153" s="65"/>
      <c r="T153" s="65"/>
      <c r="U153" s="65"/>
      <c r="V153" s="65"/>
      <c r="W153" s="65"/>
      <c r="X153" s="65"/>
      <c r="Y153" s="65"/>
      <c r="Z153" s="65"/>
      <c r="AA153" s="65"/>
      <c r="AB153" s="65"/>
      <c r="AC153" s="65"/>
      <c r="AD153" s="66"/>
    </row>
    <row r="154" spans="3:30" x14ac:dyDescent="0.25">
      <c r="C154" s="67" t="s">
        <v>60</v>
      </c>
      <c r="D154" s="76"/>
      <c r="E154" s="76"/>
      <c r="F154" s="76"/>
      <c r="G154" s="76"/>
      <c r="H154" s="76"/>
      <c r="I154" s="76"/>
      <c r="J154" s="76"/>
      <c r="K154" s="76"/>
      <c r="L154" s="76"/>
      <c r="M154" s="68"/>
      <c r="N154" s="69"/>
      <c r="P154" s="64"/>
      <c r="Q154" s="65"/>
      <c r="R154" s="65"/>
      <c r="S154" s="65"/>
      <c r="T154" s="65"/>
      <c r="U154" s="65"/>
      <c r="V154" s="65"/>
      <c r="W154" s="65"/>
      <c r="X154" s="65"/>
      <c r="Y154" s="65"/>
      <c r="Z154" s="65"/>
      <c r="AA154" s="65"/>
      <c r="AB154" s="65"/>
      <c r="AC154" s="65"/>
      <c r="AD154" s="66"/>
    </row>
    <row r="155" spans="3:30" ht="5.0999999999999996" customHeight="1" x14ac:dyDescent="0.25">
      <c r="C155" s="8"/>
      <c r="Y155" s="9"/>
    </row>
    <row r="156" spans="3:30" x14ac:dyDescent="0.25">
      <c r="C156" s="67" t="s">
        <v>128</v>
      </c>
      <c r="D156" s="76"/>
      <c r="E156" s="76"/>
      <c r="F156" s="76"/>
      <c r="G156" s="76"/>
      <c r="H156" s="76"/>
      <c r="I156" s="76"/>
      <c r="J156" s="76"/>
      <c r="K156" s="76"/>
      <c r="L156" s="76"/>
      <c r="M156" s="68"/>
      <c r="N156" s="69"/>
      <c r="O156" s="7"/>
      <c r="P156" s="64"/>
      <c r="Q156" s="65"/>
      <c r="R156" s="65"/>
      <c r="S156" s="65"/>
      <c r="T156" s="65"/>
      <c r="U156" s="65"/>
      <c r="V156" s="65"/>
      <c r="W156" s="65"/>
      <c r="X156" s="65"/>
      <c r="Y156" s="65"/>
      <c r="Z156" s="65"/>
      <c r="AA156" s="65"/>
      <c r="AB156" s="65"/>
      <c r="AC156" s="65"/>
      <c r="AD156" s="66"/>
    </row>
    <row r="157" spans="3:30" x14ac:dyDescent="0.25">
      <c r="C157" s="67" t="s">
        <v>60</v>
      </c>
      <c r="D157" s="76"/>
      <c r="E157" s="76"/>
      <c r="F157" s="76"/>
      <c r="G157" s="76"/>
      <c r="H157" s="76"/>
      <c r="I157" s="76"/>
      <c r="J157" s="76"/>
      <c r="K157" s="76"/>
      <c r="L157" s="76"/>
      <c r="M157" s="68"/>
      <c r="N157" s="69"/>
      <c r="P157" s="64"/>
      <c r="Q157" s="65"/>
      <c r="R157" s="65"/>
      <c r="S157" s="65"/>
      <c r="T157" s="65"/>
      <c r="U157" s="65"/>
      <c r="V157" s="65"/>
      <c r="W157" s="65"/>
      <c r="X157" s="65"/>
      <c r="Y157" s="65"/>
      <c r="Z157" s="65"/>
      <c r="AA157" s="65"/>
      <c r="AB157" s="65"/>
      <c r="AC157" s="65"/>
      <c r="AD157" s="66"/>
    </row>
    <row r="158" spans="3:30" ht="5.0999999999999996" customHeight="1" x14ac:dyDescent="0.25">
      <c r="C158" s="8"/>
      <c r="Y158" s="9"/>
    </row>
    <row r="159" spans="3:30" x14ac:dyDescent="0.25">
      <c r="C159" s="67" t="s">
        <v>211</v>
      </c>
      <c r="D159" s="76"/>
      <c r="E159" s="76"/>
      <c r="F159" s="76"/>
      <c r="G159" s="76"/>
      <c r="H159" s="76"/>
      <c r="I159" s="76"/>
      <c r="J159" s="76"/>
      <c r="K159" s="76"/>
      <c r="L159" s="76"/>
      <c r="M159" s="68"/>
      <c r="N159" s="69"/>
      <c r="O159" s="7"/>
      <c r="P159" s="64"/>
      <c r="Q159" s="65"/>
      <c r="R159" s="65"/>
      <c r="S159" s="65"/>
      <c r="T159" s="65"/>
      <c r="U159" s="65"/>
      <c r="V159" s="65"/>
      <c r="W159" s="65"/>
      <c r="X159" s="65"/>
      <c r="Y159" s="65"/>
      <c r="Z159" s="65"/>
      <c r="AA159" s="65"/>
      <c r="AB159" s="65"/>
      <c r="AC159" s="65"/>
      <c r="AD159" s="66"/>
    </row>
    <row r="160" spans="3:30" x14ac:dyDescent="0.25">
      <c r="C160" s="67" t="s">
        <v>60</v>
      </c>
      <c r="D160" s="76"/>
      <c r="E160" s="76"/>
      <c r="F160" s="76"/>
      <c r="G160" s="76"/>
      <c r="H160" s="76"/>
      <c r="I160" s="76"/>
      <c r="J160" s="76"/>
      <c r="K160" s="76"/>
      <c r="L160" s="76"/>
      <c r="M160" s="68"/>
      <c r="N160" s="69"/>
      <c r="P160" s="64"/>
      <c r="Q160" s="65"/>
      <c r="R160" s="65"/>
      <c r="S160" s="65"/>
      <c r="T160" s="65"/>
      <c r="U160" s="65"/>
      <c r="V160" s="65"/>
      <c r="W160" s="65"/>
      <c r="X160" s="65"/>
      <c r="Y160" s="65"/>
      <c r="Z160" s="65"/>
      <c r="AA160" s="65"/>
      <c r="AB160" s="65"/>
      <c r="AC160" s="65"/>
      <c r="AD160" s="66"/>
    </row>
    <row r="161" spans="3:30" ht="5.0999999999999996" customHeight="1" x14ac:dyDescent="0.25">
      <c r="C161" s="8"/>
      <c r="Y161" s="9"/>
    </row>
    <row r="162" spans="3:30" x14ac:dyDescent="0.25">
      <c r="C162" s="67" t="s">
        <v>212</v>
      </c>
      <c r="D162" s="76"/>
      <c r="E162" s="76"/>
      <c r="F162" s="76"/>
      <c r="G162" s="76"/>
      <c r="H162" s="76"/>
      <c r="I162" s="76"/>
      <c r="J162" s="76"/>
      <c r="K162" s="76"/>
      <c r="L162" s="76"/>
      <c r="M162" s="68"/>
      <c r="N162" s="69"/>
      <c r="O162" s="7"/>
      <c r="P162" s="64"/>
      <c r="Q162" s="65"/>
      <c r="R162" s="65"/>
      <c r="S162" s="65"/>
      <c r="T162" s="65"/>
      <c r="U162" s="65"/>
      <c r="V162" s="65"/>
      <c r="W162" s="65"/>
      <c r="X162" s="65"/>
      <c r="Y162" s="65"/>
      <c r="Z162" s="65"/>
      <c r="AA162" s="65"/>
      <c r="AB162" s="65"/>
      <c r="AC162" s="65"/>
      <c r="AD162" s="66"/>
    </row>
    <row r="163" spans="3:30" x14ac:dyDescent="0.25">
      <c r="C163" s="67" t="s">
        <v>60</v>
      </c>
      <c r="D163" s="76"/>
      <c r="E163" s="76"/>
      <c r="F163" s="76"/>
      <c r="G163" s="76"/>
      <c r="H163" s="76"/>
      <c r="I163" s="76"/>
      <c r="J163" s="76"/>
      <c r="K163" s="76"/>
      <c r="L163" s="76"/>
      <c r="M163" s="68"/>
      <c r="N163" s="69"/>
      <c r="P163" s="64"/>
      <c r="Q163" s="65"/>
      <c r="R163" s="65"/>
      <c r="S163" s="65"/>
      <c r="T163" s="65"/>
      <c r="U163" s="65"/>
      <c r="V163" s="65"/>
      <c r="W163" s="65"/>
      <c r="X163" s="65"/>
      <c r="Y163" s="65"/>
      <c r="Z163" s="65"/>
      <c r="AA163" s="65"/>
      <c r="AB163" s="65"/>
      <c r="AC163" s="65"/>
      <c r="AD163" s="66"/>
    </row>
    <row r="164" spans="3:30" ht="5.0999999999999996" customHeight="1" x14ac:dyDescent="0.25">
      <c r="C164" s="8"/>
      <c r="Y164" s="9"/>
    </row>
    <row r="165" spans="3:30" x14ac:dyDescent="0.25">
      <c r="C165" s="67" t="s">
        <v>213</v>
      </c>
      <c r="D165" s="76"/>
      <c r="E165" s="76"/>
      <c r="F165" s="76"/>
      <c r="G165" s="76"/>
      <c r="H165" s="76"/>
      <c r="I165" s="76"/>
      <c r="J165" s="76"/>
      <c r="K165" s="76"/>
      <c r="L165" s="76"/>
      <c r="M165" s="68"/>
      <c r="N165" s="69"/>
      <c r="O165" s="7"/>
      <c r="P165" s="64"/>
      <c r="Q165" s="65"/>
      <c r="R165" s="65"/>
      <c r="S165" s="65"/>
      <c r="T165" s="65"/>
      <c r="U165" s="65"/>
      <c r="V165" s="65"/>
      <c r="W165" s="65"/>
      <c r="X165" s="65"/>
      <c r="Y165" s="65"/>
      <c r="Z165" s="65"/>
      <c r="AA165" s="65"/>
      <c r="AB165" s="65"/>
      <c r="AC165" s="65"/>
      <c r="AD165" s="66"/>
    </row>
    <row r="166" spans="3:30" x14ac:dyDescent="0.25">
      <c r="C166" s="67" t="s">
        <v>60</v>
      </c>
      <c r="D166" s="76"/>
      <c r="E166" s="76"/>
      <c r="F166" s="76"/>
      <c r="G166" s="76"/>
      <c r="H166" s="76"/>
      <c r="I166" s="76"/>
      <c r="J166" s="76"/>
      <c r="K166" s="76"/>
      <c r="L166" s="76"/>
      <c r="M166" s="68"/>
      <c r="N166" s="69"/>
      <c r="P166" s="64"/>
      <c r="Q166" s="65"/>
      <c r="R166" s="65"/>
      <c r="S166" s="65"/>
      <c r="T166" s="65"/>
      <c r="U166" s="65"/>
      <c r="V166" s="65"/>
      <c r="W166" s="65"/>
      <c r="X166" s="65"/>
      <c r="Y166" s="65"/>
      <c r="Z166" s="65"/>
      <c r="AA166" s="65"/>
      <c r="AB166" s="65"/>
      <c r="AC166" s="65"/>
      <c r="AD166" s="66"/>
    </row>
    <row r="167" spans="3:30" ht="5.0999999999999996" customHeight="1" x14ac:dyDescent="0.25">
      <c r="C167" s="8"/>
      <c r="Y167" s="9"/>
    </row>
    <row r="168" spans="3:30" x14ac:dyDescent="0.25">
      <c r="C168" s="67" t="s">
        <v>214</v>
      </c>
      <c r="D168" s="76"/>
      <c r="E168" s="76"/>
      <c r="F168" s="76"/>
      <c r="G168" s="76"/>
      <c r="H168" s="76"/>
      <c r="I168" s="76"/>
      <c r="J168" s="76"/>
      <c r="K168" s="76"/>
      <c r="L168" s="76"/>
      <c r="M168" s="68"/>
      <c r="N168" s="69"/>
      <c r="O168" s="7"/>
      <c r="P168" s="64"/>
      <c r="Q168" s="65"/>
      <c r="R168" s="65"/>
      <c r="S168" s="65"/>
      <c r="T168" s="65"/>
      <c r="U168" s="65"/>
      <c r="V168" s="65"/>
      <c r="W168" s="65"/>
      <c r="X168" s="65"/>
      <c r="Y168" s="65"/>
      <c r="Z168" s="65"/>
      <c r="AA168" s="65"/>
      <c r="AB168" s="65"/>
      <c r="AC168" s="65"/>
      <c r="AD168" s="66"/>
    </row>
    <row r="169" spans="3:30" x14ac:dyDescent="0.25">
      <c r="C169" s="67" t="s">
        <v>60</v>
      </c>
      <c r="D169" s="76"/>
      <c r="E169" s="76"/>
      <c r="F169" s="76"/>
      <c r="G169" s="76"/>
      <c r="H169" s="76"/>
      <c r="I169" s="76"/>
      <c r="J169" s="76"/>
      <c r="K169" s="76"/>
      <c r="L169" s="76"/>
      <c r="M169" s="68"/>
      <c r="N169" s="69"/>
      <c r="P169" s="64"/>
      <c r="Q169" s="65"/>
      <c r="R169" s="65"/>
      <c r="S169" s="65"/>
      <c r="T169" s="65"/>
      <c r="U169" s="65"/>
      <c r="V169" s="65"/>
      <c r="W169" s="65"/>
      <c r="X169" s="65"/>
      <c r="Y169" s="65"/>
      <c r="Z169" s="65"/>
      <c r="AA169" s="65"/>
      <c r="AB169" s="65"/>
      <c r="AC169" s="65"/>
      <c r="AD169" s="66"/>
    </row>
    <row r="170" spans="3:30" ht="5.0999999999999996" customHeight="1" x14ac:dyDescent="0.25">
      <c r="C170" s="8"/>
      <c r="Y170" s="9"/>
    </row>
    <row r="171" spans="3:30" x14ac:dyDescent="0.25">
      <c r="C171" s="67" t="s">
        <v>215</v>
      </c>
      <c r="D171" s="76"/>
      <c r="E171" s="76"/>
      <c r="F171" s="76"/>
      <c r="G171" s="76"/>
      <c r="H171" s="76"/>
      <c r="I171" s="76"/>
      <c r="J171" s="76"/>
      <c r="K171" s="76"/>
      <c r="L171" s="76"/>
      <c r="M171" s="68"/>
      <c r="N171" s="69"/>
      <c r="O171" s="7"/>
      <c r="P171" s="64"/>
      <c r="Q171" s="65"/>
      <c r="R171" s="65"/>
      <c r="S171" s="65"/>
      <c r="T171" s="65"/>
      <c r="U171" s="65"/>
      <c r="V171" s="65"/>
      <c r="W171" s="65"/>
      <c r="X171" s="65"/>
      <c r="Y171" s="65"/>
      <c r="Z171" s="65"/>
      <c r="AA171" s="65"/>
      <c r="AB171" s="65"/>
      <c r="AC171" s="65"/>
      <c r="AD171" s="66"/>
    </row>
    <row r="172" spans="3:30" x14ac:dyDescent="0.25">
      <c r="C172" s="67" t="s">
        <v>60</v>
      </c>
      <c r="D172" s="76"/>
      <c r="E172" s="76"/>
      <c r="F172" s="76"/>
      <c r="G172" s="76"/>
      <c r="H172" s="76"/>
      <c r="I172" s="76"/>
      <c r="J172" s="76"/>
      <c r="K172" s="76"/>
      <c r="L172" s="76"/>
      <c r="M172" s="68"/>
      <c r="N172" s="69"/>
      <c r="P172" s="64"/>
      <c r="Q172" s="65"/>
      <c r="R172" s="65"/>
      <c r="S172" s="65"/>
      <c r="T172" s="65"/>
      <c r="U172" s="65"/>
      <c r="V172" s="65"/>
      <c r="W172" s="65"/>
      <c r="X172" s="65"/>
      <c r="Y172" s="65"/>
      <c r="Z172" s="65"/>
      <c r="AA172" s="65"/>
      <c r="AB172" s="65"/>
      <c r="AC172" s="65"/>
      <c r="AD172" s="66"/>
    </row>
    <row r="173" spans="3:30" ht="5.0999999999999996" customHeight="1" x14ac:dyDescent="0.25">
      <c r="C173" s="8"/>
      <c r="Y173" s="9"/>
    </row>
    <row r="174" spans="3:30" x14ac:dyDescent="0.25">
      <c r="C174" s="67" t="s">
        <v>216</v>
      </c>
      <c r="D174" s="76"/>
      <c r="E174" s="76"/>
      <c r="F174" s="76"/>
      <c r="G174" s="76"/>
      <c r="H174" s="76"/>
      <c r="I174" s="76"/>
      <c r="J174" s="76"/>
      <c r="K174" s="76"/>
      <c r="L174" s="76"/>
      <c r="M174" s="68"/>
      <c r="N174" s="69"/>
      <c r="O174" s="7"/>
      <c r="P174" s="64"/>
      <c r="Q174" s="65"/>
      <c r="R174" s="65"/>
      <c r="S174" s="65"/>
      <c r="T174" s="65"/>
      <c r="U174" s="65"/>
      <c r="V174" s="65"/>
      <c r="W174" s="65"/>
      <c r="X174" s="65"/>
      <c r="Y174" s="65"/>
      <c r="Z174" s="65"/>
      <c r="AA174" s="65"/>
      <c r="AB174" s="65"/>
      <c r="AC174" s="65"/>
      <c r="AD174" s="66"/>
    </row>
    <row r="175" spans="3:30" x14ac:dyDescent="0.25">
      <c r="C175" s="67" t="s">
        <v>60</v>
      </c>
      <c r="D175" s="76"/>
      <c r="E175" s="76"/>
      <c r="F175" s="76"/>
      <c r="G175" s="76"/>
      <c r="H175" s="76"/>
      <c r="I175" s="76"/>
      <c r="J175" s="76"/>
      <c r="K175" s="76"/>
      <c r="L175" s="76"/>
      <c r="M175" s="68"/>
      <c r="N175" s="69"/>
      <c r="P175" s="64"/>
      <c r="Q175" s="65"/>
      <c r="R175" s="65"/>
      <c r="S175" s="65"/>
      <c r="T175" s="65"/>
      <c r="U175" s="65"/>
      <c r="V175" s="65"/>
      <c r="W175" s="65"/>
      <c r="X175" s="65"/>
      <c r="Y175" s="65"/>
      <c r="Z175" s="65"/>
      <c r="AA175" s="65"/>
      <c r="AB175" s="65"/>
      <c r="AC175" s="65"/>
      <c r="AD175" s="66"/>
    </row>
    <row r="176" spans="3:30" ht="15" customHeight="1" x14ac:dyDescent="0.25"/>
    <row r="177" spans="1:45" ht="24.95" customHeight="1" x14ac:dyDescent="0.25">
      <c r="A177" s="2"/>
      <c r="B177" s="2"/>
      <c r="C177" s="94" t="str">
        <f>CONCATENATE("Centro 1 ",I58)</f>
        <v xml:space="preserve">Centro 1 </v>
      </c>
      <c r="D177" s="95"/>
      <c r="E177" s="95"/>
      <c r="F177" s="95"/>
      <c r="G177" s="95"/>
      <c r="H177" s="95"/>
      <c r="I177" s="95"/>
      <c r="J177" s="95"/>
      <c r="K177" s="95"/>
      <c r="L177" s="96"/>
      <c r="M177" s="2"/>
      <c r="N177" s="79" t="s">
        <v>76</v>
      </c>
      <c r="O177" s="97"/>
      <c r="P177" s="97"/>
      <c r="Q177" s="98"/>
      <c r="R177" s="37"/>
      <c r="S177" s="2"/>
      <c r="T177" s="79" t="s">
        <v>217</v>
      </c>
      <c r="U177" s="80"/>
      <c r="V177" s="80"/>
      <c r="W177" s="80"/>
      <c r="X177" s="80"/>
      <c r="Y177" s="80"/>
      <c r="Z177" s="80"/>
      <c r="AA177" s="80"/>
      <c r="AB177" s="80"/>
      <c r="AC177" s="80"/>
      <c r="AD177" s="80"/>
      <c r="AE177" s="80"/>
      <c r="AF177" s="80"/>
      <c r="AG177" s="80"/>
      <c r="AH177" s="80"/>
      <c r="AI177" s="80"/>
      <c r="AJ177" s="80"/>
      <c r="AK177" s="80"/>
      <c r="AL177" s="80"/>
      <c r="AM177" s="80"/>
      <c r="AN177" s="80"/>
      <c r="AO177" s="80"/>
      <c r="AP177" s="80"/>
      <c r="AQ177" s="81"/>
    </row>
    <row r="178" spans="1:45" ht="5.0999999999999996" customHeight="1" x14ac:dyDescent="0.25">
      <c r="N178" s="11"/>
      <c r="O178" s="11"/>
      <c r="P178" s="11"/>
      <c r="Q178" s="11"/>
      <c r="R178" s="37"/>
    </row>
    <row r="179" spans="1:45" ht="15" customHeight="1" x14ac:dyDescent="0.25">
      <c r="C179" s="67" t="str">
        <f>IF($P$123="","",$P$123)</f>
        <v/>
      </c>
      <c r="D179" s="76"/>
      <c r="E179" s="76"/>
      <c r="F179" s="76"/>
      <c r="G179" s="76"/>
      <c r="H179" s="76"/>
      <c r="I179" s="76"/>
      <c r="J179" s="76"/>
      <c r="K179" s="76"/>
      <c r="L179" s="102"/>
      <c r="M179" s="7" t="s">
        <v>22</v>
      </c>
      <c r="N179" s="99"/>
      <c r="O179" s="100"/>
      <c r="P179" s="100"/>
      <c r="Q179" s="101"/>
      <c r="R179">
        <f>IF(ISBLANK(N179),0,IF(TRIM(N179)="",0,1))</f>
        <v>0</v>
      </c>
      <c r="S179" s="7" t="s">
        <v>22</v>
      </c>
      <c r="T179" s="64"/>
      <c r="U179" s="77"/>
      <c r="V179" s="77"/>
      <c r="W179" s="77"/>
      <c r="X179" s="77"/>
      <c r="Y179" s="77"/>
      <c r="Z179" s="77"/>
      <c r="AA179" s="77"/>
      <c r="AB179" s="77"/>
      <c r="AC179" s="77"/>
      <c r="AD179" s="77"/>
      <c r="AE179" s="77"/>
      <c r="AF179" s="77"/>
      <c r="AG179" s="77"/>
      <c r="AH179" s="77"/>
      <c r="AI179" s="77"/>
      <c r="AJ179" s="77"/>
      <c r="AK179" s="77"/>
      <c r="AL179" s="77"/>
      <c r="AM179" s="77"/>
      <c r="AN179" s="77"/>
      <c r="AO179" s="77"/>
      <c r="AP179" s="77"/>
      <c r="AQ179" s="78"/>
      <c r="AR179">
        <f>IF(ISBLANK(T179),0,IF(TRIM(T179)="",0,1))</f>
        <v>0</v>
      </c>
    </row>
    <row r="180" spans="1:45" ht="15" customHeight="1" x14ac:dyDescent="0.25">
      <c r="C180" s="67" t="str">
        <f>IF($P$126="","",$P$126)</f>
        <v/>
      </c>
      <c r="D180" s="76"/>
      <c r="E180" s="76"/>
      <c r="F180" s="76"/>
      <c r="G180" s="76"/>
      <c r="H180" s="76"/>
      <c r="I180" s="76"/>
      <c r="J180" s="76"/>
      <c r="K180" s="76"/>
      <c r="L180" s="102"/>
      <c r="M180" s="7" t="s">
        <v>22</v>
      </c>
      <c r="N180" s="99"/>
      <c r="O180" s="100"/>
      <c r="P180" s="100"/>
      <c r="Q180" s="101"/>
      <c r="R180">
        <f>IF(ISBLANK(N180),0,IF(TRIM(N180)="",0,1))</f>
        <v>0</v>
      </c>
      <c r="S180" s="7" t="s">
        <v>22</v>
      </c>
      <c r="T180" s="64"/>
      <c r="U180" s="77"/>
      <c r="V180" s="77"/>
      <c r="W180" s="77"/>
      <c r="X180" s="77"/>
      <c r="Y180" s="77"/>
      <c r="Z180" s="77"/>
      <c r="AA180" s="77"/>
      <c r="AB180" s="77"/>
      <c r="AC180" s="77"/>
      <c r="AD180" s="77"/>
      <c r="AE180" s="77"/>
      <c r="AF180" s="77"/>
      <c r="AG180" s="77"/>
      <c r="AH180" s="77"/>
      <c r="AI180" s="77"/>
      <c r="AJ180" s="77"/>
      <c r="AK180" s="77"/>
      <c r="AL180" s="77"/>
      <c r="AM180" s="77"/>
      <c r="AN180" s="77"/>
      <c r="AO180" s="77"/>
      <c r="AP180" s="77"/>
      <c r="AQ180" s="78"/>
      <c r="AR180">
        <f>IF(ISBLANK(T180),0,IF(TRIM(T180)="",0,1))</f>
        <v>0</v>
      </c>
    </row>
    <row r="181" spans="1:45" ht="15" customHeight="1" x14ac:dyDescent="0.25">
      <c r="C181" s="67" t="str">
        <f>IF($P$129="","",$P$129)</f>
        <v/>
      </c>
      <c r="D181" s="76"/>
      <c r="E181" s="76"/>
      <c r="F181" s="76"/>
      <c r="G181" s="76"/>
      <c r="H181" s="76"/>
      <c r="I181" s="76"/>
      <c r="J181" s="76"/>
      <c r="K181" s="76"/>
      <c r="L181" s="102"/>
      <c r="M181" s="7" t="s">
        <v>22</v>
      </c>
      <c r="N181" s="99"/>
      <c r="O181" s="100"/>
      <c r="P181" s="100"/>
      <c r="Q181" s="101"/>
      <c r="R181">
        <f>IF(ISBLANK(N181),0,IF(TRIM(N181)="",0,1))</f>
        <v>0</v>
      </c>
      <c r="S181" s="7" t="s">
        <v>22</v>
      </c>
      <c r="T181" s="64"/>
      <c r="U181" s="77"/>
      <c r="V181" s="77"/>
      <c r="W181" s="77"/>
      <c r="X181" s="77"/>
      <c r="Y181" s="77"/>
      <c r="Z181" s="77"/>
      <c r="AA181" s="77"/>
      <c r="AB181" s="77"/>
      <c r="AC181" s="77"/>
      <c r="AD181" s="77"/>
      <c r="AE181" s="77"/>
      <c r="AF181" s="77"/>
      <c r="AG181" s="77"/>
      <c r="AH181" s="77"/>
      <c r="AI181" s="77"/>
      <c r="AJ181" s="77"/>
      <c r="AK181" s="77"/>
      <c r="AL181" s="77"/>
      <c r="AM181" s="77"/>
      <c r="AN181" s="77"/>
      <c r="AO181" s="77"/>
      <c r="AP181" s="77"/>
      <c r="AQ181" s="78"/>
      <c r="AR181">
        <f>IF(ISBLANK(T181),0,IF(TRIM(T181)="",0,1))</f>
        <v>0</v>
      </c>
    </row>
    <row r="182" spans="1:45" ht="15" customHeight="1" x14ac:dyDescent="0.25">
      <c r="C182" s="67" t="str">
        <f>IF($P$132="","",$P$132)</f>
        <v/>
      </c>
      <c r="D182" s="76"/>
      <c r="E182" s="76"/>
      <c r="F182" s="76"/>
      <c r="G182" s="76"/>
      <c r="H182" s="76"/>
      <c r="I182" s="76"/>
      <c r="J182" s="76"/>
      <c r="K182" s="76"/>
      <c r="L182" s="102"/>
      <c r="N182" s="99"/>
      <c r="O182" s="100"/>
      <c r="P182" s="100"/>
      <c r="Q182" s="101"/>
      <c r="R182" s="37"/>
      <c r="T182" s="64"/>
      <c r="U182" s="77"/>
      <c r="V182" s="77"/>
      <c r="W182" s="77"/>
      <c r="X182" s="77"/>
      <c r="Y182" s="77"/>
      <c r="Z182" s="77"/>
      <c r="AA182" s="77"/>
      <c r="AB182" s="77"/>
      <c r="AC182" s="77"/>
      <c r="AD182" s="77"/>
      <c r="AE182" s="77"/>
      <c r="AF182" s="77"/>
      <c r="AG182" s="77"/>
      <c r="AH182" s="77"/>
      <c r="AI182" s="77"/>
      <c r="AJ182" s="77"/>
      <c r="AK182" s="77"/>
      <c r="AL182" s="77"/>
      <c r="AM182" s="77"/>
      <c r="AN182" s="77"/>
      <c r="AO182" s="77"/>
      <c r="AP182" s="77"/>
      <c r="AQ182" s="78"/>
      <c r="AS182" s="2"/>
    </row>
    <row r="183" spans="1:45" s="2" customFormat="1" ht="15" customHeight="1" x14ac:dyDescent="0.25">
      <c r="A183"/>
      <c r="B183"/>
      <c r="C183" s="67" t="str">
        <f>IF($P$135="","",$P$135)</f>
        <v/>
      </c>
      <c r="D183" s="76"/>
      <c r="E183" s="76"/>
      <c r="F183" s="76"/>
      <c r="G183" s="76"/>
      <c r="H183" s="76"/>
      <c r="I183" s="76"/>
      <c r="J183" s="76"/>
      <c r="K183" s="76"/>
      <c r="L183" s="102"/>
      <c r="M183"/>
      <c r="N183" s="99"/>
      <c r="O183" s="100"/>
      <c r="P183" s="100"/>
      <c r="Q183" s="101"/>
      <c r="R183" s="37"/>
      <c r="S183"/>
      <c r="T183" s="64"/>
      <c r="U183" s="77"/>
      <c r="V183" s="77"/>
      <c r="W183" s="77"/>
      <c r="X183" s="77"/>
      <c r="Y183" s="77"/>
      <c r="Z183" s="77"/>
      <c r="AA183" s="77"/>
      <c r="AB183" s="77"/>
      <c r="AC183" s="77"/>
      <c r="AD183" s="77"/>
      <c r="AE183" s="77"/>
      <c r="AF183" s="77"/>
      <c r="AG183" s="77"/>
      <c r="AH183" s="77"/>
      <c r="AI183" s="77"/>
      <c r="AJ183" s="77"/>
      <c r="AK183" s="77"/>
      <c r="AL183" s="77"/>
      <c r="AM183" s="77"/>
      <c r="AN183" s="77"/>
      <c r="AO183" s="77"/>
      <c r="AP183" s="77"/>
      <c r="AQ183" s="78"/>
      <c r="AR183"/>
      <c r="AS183"/>
    </row>
    <row r="184" spans="1:45" ht="15" customHeight="1" x14ac:dyDescent="0.25">
      <c r="C184" s="67" t="str">
        <f>IF($P$138="","",$P$138)</f>
        <v/>
      </c>
      <c r="D184" s="76"/>
      <c r="E184" s="76"/>
      <c r="F184" s="76"/>
      <c r="G184" s="76"/>
      <c r="H184" s="76"/>
      <c r="I184" s="76"/>
      <c r="J184" s="76"/>
      <c r="K184" s="76"/>
      <c r="L184" s="102"/>
      <c r="N184" s="99"/>
      <c r="O184" s="100"/>
      <c r="P184" s="100"/>
      <c r="Q184" s="101"/>
      <c r="R184" s="37"/>
      <c r="T184" s="64"/>
      <c r="U184" s="77"/>
      <c r="V184" s="77"/>
      <c r="W184" s="77"/>
      <c r="X184" s="77"/>
      <c r="Y184" s="77"/>
      <c r="Z184" s="77"/>
      <c r="AA184" s="77"/>
      <c r="AB184" s="77"/>
      <c r="AC184" s="77"/>
      <c r="AD184" s="77"/>
      <c r="AE184" s="77"/>
      <c r="AF184" s="77"/>
      <c r="AG184" s="77"/>
      <c r="AH184" s="77"/>
      <c r="AI184" s="77"/>
      <c r="AJ184" s="77"/>
      <c r="AK184" s="77"/>
      <c r="AL184" s="77"/>
      <c r="AM184" s="77"/>
      <c r="AN184" s="77"/>
      <c r="AO184" s="77"/>
      <c r="AP184" s="77"/>
      <c r="AQ184" s="78"/>
    </row>
    <row r="185" spans="1:45" ht="15" customHeight="1" x14ac:dyDescent="0.25">
      <c r="C185" s="67" t="str">
        <f>IF($P$141="","",$P$141)</f>
        <v/>
      </c>
      <c r="D185" s="76"/>
      <c r="E185" s="76"/>
      <c r="F185" s="76"/>
      <c r="G185" s="76"/>
      <c r="H185" s="76"/>
      <c r="I185" s="76"/>
      <c r="J185" s="76"/>
      <c r="K185" s="76"/>
      <c r="L185" s="102"/>
      <c r="M185" s="7"/>
      <c r="N185" s="99"/>
      <c r="O185" s="100"/>
      <c r="P185" s="100"/>
      <c r="Q185" s="101"/>
      <c r="S185" s="7"/>
      <c r="T185" s="64"/>
      <c r="U185" s="77"/>
      <c r="V185" s="77"/>
      <c r="W185" s="77"/>
      <c r="X185" s="77"/>
      <c r="Y185" s="77"/>
      <c r="Z185" s="77"/>
      <c r="AA185" s="77"/>
      <c r="AB185" s="77"/>
      <c r="AC185" s="77"/>
      <c r="AD185" s="77"/>
      <c r="AE185" s="77"/>
      <c r="AF185" s="77"/>
      <c r="AG185" s="77"/>
      <c r="AH185" s="77"/>
      <c r="AI185" s="77"/>
      <c r="AJ185" s="77"/>
      <c r="AK185" s="77"/>
      <c r="AL185" s="77"/>
      <c r="AM185" s="77"/>
      <c r="AN185" s="77"/>
      <c r="AO185" s="77"/>
      <c r="AP185" s="77"/>
      <c r="AQ185" s="78"/>
    </row>
    <row r="186" spans="1:45" ht="15" customHeight="1" x14ac:dyDescent="0.25">
      <c r="C186" s="67" t="str">
        <f>IF($P$144="","",$P$144)</f>
        <v/>
      </c>
      <c r="D186" s="76"/>
      <c r="E186" s="76"/>
      <c r="F186" s="76"/>
      <c r="G186" s="76"/>
      <c r="H186" s="76"/>
      <c r="I186" s="76"/>
      <c r="J186" s="76"/>
      <c r="K186" s="76"/>
      <c r="L186" s="102"/>
      <c r="N186" s="99"/>
      <c r="O186" s="100"/>
      <c r="P186" s="100"/>
      <c r="Q186" s="101"/>
      <c r="R186" s="41"/>
      <c r="T186" s="64"/>
      <c r="U186" s="77"/>
      <c r="V186" s="77"/>
      <c r="W186" s="77"/>
      <c r="X186" s="77"/>
      <c r="Y186" s="77"/>
      <c r="Z186" s="77"/>
      <c r="AA186" s="77"/>
      <c r="AB186" s="77"/>
      <c r="AC186" s="77"/>
      <c r="AD186" s="77"/>
      <c r="AE186" s="77"/>
      <c r="AF186" s="77"/>
      <c r="AG186" s="77"/>
      <c r="AH186" s="77"/>
      <c r="AI186" s="77"/>
      <c r="AJ186" s="77"/>
      <c r="AK186" s="77"/>
      <c r="AL186" s="77"/>
      <c r="AM186" s="77"/>
      <c r="AN186" s="77"/>
      <c r="AO186" s="77"/>
      <c r="AP186" s="77"/>
      <c r="AQ186" s="78"/>
    </row>
    <row r="187" spans="1:45" ht="15" customHeight="1" x14ac:dyDescent="0.25">
      <c r="C187" s="67" t="str">
        <f>IF($P$147="","",$P$147)</f>
        <v/>
      </c>
      <c r="D187" s="76"/>
      <c r="E187" s="76"/>
      <c r="F187" s="76"/>
      <c r="G187" s="76"/>
      <c r="H187" s="76"/>
      <c r="I187" s="76"/>
      <c r="J187" s="76"/>
      <c r="K187" s="76"/>
      <c r="L187" s="102"/>
      <c r="N187" s="99"/>
      <c r="O187" s="100"/>
      <c r="P187" s="100"/>
      <c r="Q187" s="101"/>
      <c r="R187" s="41"/>
      <c r="T187" s="64"/>
      <c r="U187" s="77"/>
      <c r="V187" s="77"/>
      <c r="W187" s="77"/>
      <c r="X187" s="77"/>
      <c r="Y187" s="77"/>
      <c r="Z187" s="77"/>
      <c r="AA187" s="77"/>
      <c r="AB187" s="77"/>
      <c r="AC187" s="77"/>
      <c r="AD187" s="77"/>
      <c r="AE187" s="77"/>
      <c r="AF187" s="77"/>
      <c r="AG187" s="77"/>
      <c r="AH187" s="77"/>
      <c r="AI187" s="77"/>
      <c r="AJ187" s="77"/>
      <c r="AK187" s="77"/>
      <c r="AL187" s="77"/>
      <c r="AM187" s="77"/>
      <c r="AN187" s="77"/>
      <c r="AO187" s="77"/>
      <c r="AP187" s="77"/>
      <c r="AQ187" s="78"/>
    </row>
    <row r="188" spans="1:45" ht="15" customHeight="1" x14ac:dyDescent="0.25">
      <c r="C188" s="67" t="str">
        <f>IF($P$150="","",$P$150)</f>
        <v/>
      </c>
      <c r="D188" s="76"/>
      <c r="E188" s="76"/>
      <c r="F188" s="76"/>
      <c r="G188" s="76"/>
      <c r="H188" s="76"/>
      <c r="I188" s="76"/>
      <c r="J188" s="76"/>
      <c r="K188" s="76"/>
      <c r="L188" s="102"/>
      <c r="N188" s="99"/>
      <c r="O188" s="100"/>
      <c r="P188" s="100"/>
      <c r="Q188" s="101"/>
      <c r="R188" s="41"/>
      <c r="T188" s="64"/>
      <c r="U188" s="77"/>
      <c r="V188" s="77"/>
      <c r="W188" s="77"/>
      <c r="X188" s="77"/>
      <c r="Y188" s="77"/>
      <c r="Z188" s="77"/>
      <c r="AA188" s="77"/>
      <c r="AB188" s="77"/>
      <c r="AC188" s="77"/>
      <c r="AD188" s="77"/>
      <c r="AE188" s="77"/>
      <c r="AF188" s="77"/>
      <c r="AG188" s="77"/>
      <c r="AH188" s="77"/>
      <c r="AI188" s="77"/>
      <c r="AJ188" s="77"/>
      <c r="AK188" s="77"/>
      <c r="AL188" s="77"/>
      <c r="AM188" s="77"/>
      <c r="AN188" s="77"/>
      <c r="AO188" s="77"/>
      <c r="AP188" s="77"/>
      <c r="AQ188" s="78"/>
      <c r="AS188" s="41"/>
    </row>
    <row r="189" spans="1:45" s="41" customFormat="1" ht="15" customHeight="1" x14ac:dyDescent="0.25">
      <c r="A189"/>
      <c r="B189"/>
      <c r="C189" s="67" t="str">
        <f>IF($P$153="","",$P$153)</f>
        <v/>
      </c>
      <c r="D189" s="76"/>
      <c r="E189" s="76"/>
      <c r="F189" s="76"/>
      <c r="G189" s="76"/>
      <c r="H189" s="76"/>
      <c r="I189" s="76"/>
      <c r="J189" s="76"/>
      <c r="K189" s="76"/>
      <c r="L189" s="102"/>
      <c r="M189"/>
      <c r="N189" s="99"/>
      <c r="O189" s="100"/>
      <c r="P189" s="100"/>
      <c r="Q189" s="101"/>
      <c r="S189"/>
      <c r="T189" s="64"/>
      <c r="U189" s="77"/>
      <c r="V189" s="77"/>
      <c r="W189" s="77"/>
      <c r="X189" s="77"/>
      <c r="Y189" s="77"/>
      <c r="Z189" s="77"/>
      <c r="AA189" s="77"/>
      <c r="AB189" s="77"/>
      <c r="AC189" s="77"/>
      <c r="AD189" s="77"/>
      <c r="AE189" s="77"/>
      <c r="AF189" s="77"/>
      <c r="AG189" s="77"/>
      <c r="AH189" s="77"/>
      <c r="AI189" s="77"/>
      <c r="AJ189" s="77"/>
      <c r="AK189" s="77"/>
      <c r="AL189" s="77"/>
      <c r="AM189" s="77"/>
      <c r="AN189" s="77"/>
      <c r="AO189" s="77"/>
      <c r="AP189" s="77"/>
      <c r="AQ189" s="78"/>
      <c r="AR189"/>
      <c r="AS189"/>
    </row>
    <row r="190" spans="1:45" ht="15" customHeight="1" x14ac:dyDescent="0.25">
      <c r="C190" s="67" t="str">
        <f>IF($P$156="","",$P$156)</f>
        <v/>
      </c>
      <c r="D190" s="76"/>
      <c r="E190" s="76"/>
      <c r="F190" s="76"/>
      <c r="G190" s="76"/>
      <c r="H190" s="76"/>
      <c r="I190" s="76"/>
      <c r="J190" s="76"/>
      <c r="K190" s="76"/>
      <c r="L190" s="102"/>
      <c r="N190" s="99"/>
      <c r="O190" s="100"/>
      <c r="P190" s="100"/>
      <c r="Q190" s="101"/>
      <c r="R190" s="41"/>
      <c r="T190" s="64"/>
      <c r="U190" s="77"/>
      <c r="V190" s="77"/>
      <c r="W190" s="77"/>
      <c r="X190" s="77"/>
      <c r="Y190" s="77"/>
      <c r="Z190" s="77"/>
      <c r="AA190" s="77"/>
      <c r="AB190" s="77"/>
      <c r="AC190" s="77"/>
      <c r="AD190" s="77"/>
      <c r="AE190" s="77"/>
      <c r="AF190" s="77"/>
      <c r="AG190" s="77"/>
      <c r="AH190" s="77"/>
      <c r="AI190" s="77"/>
      <c r="AJ190" s="77"/>
      <c r="AK190" s="77"/>
      <c r="AL190" s="77"/>
      <c r="AM190" s="77"/>
      <c r="AN190" s="77"/>
      <c r="AO190" s="77"/>
      <c r="AP190" s="77"/>
      <c r="AQ190" s="78"/>
    </row>
    <row r="191" spans="1:45" ht="15" customHeight="1" x14ac:dyDescent="0.25">
      <c r="C191" s="67" t="str">
        <f>IF($P$159="","",$P$159)</f>
        <v/>
      </c>
      <c r="D191" s="76"/>
      <c r="E191" s="76"/>
      <c r="F191" s="76"/>
      <c r="G191" s="76"/>
      <c r="H191" s="76"/>
      <c r="I191" s="76"/>
      <c r="J191" s="76"/>
      <c r="K191" s="76"/>
      <c r="L191" s="102"/>
      <c r="M191" s="7"/>
      <c r="N191" s="99"/>
      <c r="O191" s="100"/>
      <c r="P191" s="100"/>
      <c r="Q191" s="101"/>
      <c r="S191" s="7"/>
      <c r="T191" s="64"/>
      <c r="U191" s="77"/>
      <c r="V191" s="77"/>
      <c r="W191" s="77"/>
      <c r="X191" s="77"/>
      <c r="Y191" s="77"/>
      <c r="Z191" s="77"/>
      <c r="AA191" s="77"/>
      <c r="AB191" s="77"/>
      <c r="AC191" s="77"/>
      <c r="AD191" s="77"/>
      <c r="AE191" s="77"/>
      <c r="AF191" s="77"/>
      <c r="AG191" s="77"/>
      <c r="AH191" s="77"/>
      <c r="AI191" s="77"/>
      <c r="AJ191" s="77"/>
      <c r="AK191" s="77"/>
      <c r="AL191" s="77"/>
      <c r="AM191" s="77"/>
      <c r="AN191" s="77"/>
      <c r="AO191" s="77"/>
      <c r="AP191" s="77"/>
      <c r="AQ191" s="78"/>
    </row>
    <row r="192" spans="1:45" ht="15" customHeight="1" x14ac:dyDescent="0.25">
      <c r="C192" s="67" t="str">
        <f>IF($P$162="","",$P$162)</f>
        <v/>
      </c>
      <c r="D192" s="76"/>
      <c r="E192" s="76"/>
      <c r="F192" s="76"/>
      <c r="G192" s="76"/>
      <c r="H192" s="76"/>
      <c r="I192" s="76"/>
      <c r="J192" s="76"/>
      <c r="K192" s="76"/>
      <c r="L192" s="102"/>
      <c r="N192" s="99"/>
      <c r="O192" s="100"/>
      <c r="P192" s="100"/>
      <c r="Q192" s="101"/>
      <c r="R192" s="41"/>
      <c r="T192" s="64"/>
      <c r="U192" s="77"/>
      <c r="V192" s="77"/>
      <c r="W192" s="77"/>
      <c r="X192" s="77"/>
      <c r="Y192" s="77"/>
      <c r="Z192" s="77"/>
      <c r="AA192" s="77"/>
      <c r="AB192" s="77"/>
      <c r="AC192" s="77"/>
      <c r="AD192" s="77"/>
      <c r="AE192" s="77"/>
      <c r="AF192" s="77"/>
      <c r="AG192" s="77"/>
      <c r="AH192" s="77"/>
      <c r="AI192" s="77"/>
      <c r="AJ192" s="77"/>
      <c r="AK192" s="77"/>
      <c r="AL192" s="77"/>
      <c r="AM192" s="77"/>
      <c r="AN192" s="77"/>
      <c r="AO192" s="77"/>
      <c r="AP192" s="77"/>
      <c r="AQ192" s="78"/>
    </row>
    <row r="193" spans="1:45" ht="15" customHeight="1" x14ac:dyDescent="0.25">
      <c r="C193" s="67" t="str">
        <f>IF($P$165="","",$P$165)</f>
        <v/>
      </c>
      <c r="D193" s="76"/>
      <c r="E193" s="76"/>
      <c r="F193" s="76"/>
      <c r="G193" s="76"/>
      <c r="H193" s="76"/>
      <c r="I193" s="76"/>
      <c r="J193" s="76"/>
      <c r="K193" s="76"/>
      <c r="L193" s="102"/>
      <c r="N193" s="99"/>
      <c r="O193" s="100"/>
      <c r="P193" s="100"/>
      <c r="Q193" s="101"/>
      <c r="R193" s="41"/>
      <c r="T193" s="64"/>
      <c r="U193" s="77"/>
      <c r="V193" s="77"/>
      <c r="W193" s="77"/>
      <c r="X193" s="77"/>
      <c r="Y193" s="77"/>
      <c r="Z193" s="77"/>
      <c r="AA193" s="77"/>
      <c r="AB193" s="77"/>
      <c r="AC193" s="77"/>
      <c r="AD193" s="77"/>
      <c r="AE193" s="77"/>
      <c r="AF193" s="77"/>
      <c r="AG193" s="77"/>
      <c r="AH193" s="77"/>
      <c r="AI193" s="77"/>
      <c r="AJ193" s="77"/>
      <c r="AK193" s="77"/>
      <c r="AL193" s="77"/>
      <c r="AM193" s="77"/>
      <c r="AN193" s="77"/>
      <c r="AO193" s="77"/>
      <c r="AP193" s="77"/>
      <c r="AQ193" s="78"/>
    </row>
    <row r="194" spans="1:45" ht="15" customHeight="1" x14ac:dyDescent="0.25">
      <c r="C194" s="67" t="str">
        <f>IF($P$168="","",$P$168)</f>
        <v/>
      </c>
      <c r="D194" s="76"/>
      <c r="E194" s="76"/>
      <c r="F194" s="76"/>
      <c r="G194" s="76"/>
      <c r="H194" s="76"/>
      <c r="I194" s="76"/>
      <c r="J194" s="76"/>
      <c r="K194" s="76"/>
      <c r="L194" s="102"/>
      <c r="N194" s="99"/>
      <c r="O194" s="100"/>
      <c r="P194" s="100"/>
      <c r="Q194" s="101"/>
      <c r="R194" s="41"/>
      <c r="T194" s="64"/>
      <c r="U194" s="77"/>
      <c r="V194" s="77"/>
      <c r="W194" s="77"/>
      <c r="X194" s="77"/>
      <c r="Y194" s="77"/>
      <c r="Z194" s="77"/>
      <c r="AA194" s="77"/>
      <c r="AB194" s="77"/>
      <c r="AC194" s="77"/>
      <c r="AD194" s="77"/>
      <c r="AE194" s="77"/>
      <c r="AF194" s="77"/>
      <c r="AG194" s="77"/>
      <c r="AH194" s="77"/>
      <c r="AI194" s="77"/>
      <c r="AJ194" s="77"/>
      <c r="AK194" s="77"/>
      <c r="AL194" s="77"/>
      <c r="AM194" s="77"/>
      <c r="AN194" s="77"/>
      <c r="AO194" s="77"/>
      <c r="AP194" s="77"/>
      <c r="AQ194" s="78"/>
      <c r="AS194" s="41"/>
    </row>
    <row r="195" spans="1:45" s="41" customFormat="1" ht="15" customHeight="1" x14ac:dyDescent="0.25">
      <c r="A195"/>
      <c r="B195"/>
      <c r="C195" s="67" t="str">
        <f>IF($P$171="","",$P$171)</f>
        <v/>
      </c>
      <c r="D195" s="76"/>
      <c r="E195" s="76"/>
      <c r="F195" s="76"/>
      <c r="G195" s="76"/>
      <c r="H195" s="76"/>
      <c r="I195" s="76"/>
      <c r="J195" s="76"/>
      <c r="K195" s="76"/>
      <c r="L195" s="102"/>
      <c r="M195"/>
      <c r="N195" s="99"/>
      <c r="O195" s="100"/>
      <c r="P195" s="100"/>
      <c r="Q195" s="101"/>
      <c r="S195"/>
      <c r="T195" s="64"/>
      <c r="U195" s="77"/>
      <c r="V195" s="77"/>
      <c r="W195" s="77"/>
      <c r="X195" s="77"/>
      <c r="Y195" s="77"/>
      <c r="Z195" s="77"/>
      <c r="AA195" s="77"/>
      <c r="AB195" s="77"/>
      <c r="AC195" s="77"/>
      <c r="AD195" s="77"/>
      <c r="AE195" s="77"/>
      <c r="AF195" s="77"/>
      <c r="AG195" s="77"/>
      <c r="AH195" s="77"/>
      <c r="AI195" s="77"/>
      <c r="AJ195" s="77"/>
      <c r="AK195" s="77"/>
      <c r="AL195" s="77"/>
      <c r="AM195" s="77"/>
      <c r="AN195" s="77"/>
      <c r="AO195" s="77"/>
      <c r="AP195" s="77"/>
      <c r="AQ195" s="78"/>
      <c r="AR195"/>
      <c r="AS195"/>
    </row>
    <row r="196" spans="1:45" ht="15" customHeight="1" x14ac:dyDescent="0.25">
      <c r="C196" s="67" t="str">
        <f>IF($P$174="","",$P$174)</f>
        <v/>
      </c>
      <c r="D196" s="76"/>
      <c r="E196" s="76"/>
      <c r="F196" s="76"/>
      <c r="G196" s="76"/>
      <c r="H196" s="76"/>
      <c r="I196" s="76"/>
      <c r="J196" s="76"/>
      <c r="K196" s="76"/>
      <c r="L196" s="102"/>
      <c r="N196" s="99"/>
      <c r="O196" s="100"/>
      <c r="P196" s="100"/>
      <c r="Q196" s="101"/>
      <c r="R196" s="41"/>
      <c r="T196" s="64"/>
      <c r="U196" s="77"/>
      <c r="V196" s="77"/>
      <c r="W196" s="77"/>
      <c r="X196" s="77"/>
      <c r="Y196" s="77"/>
      <c r="Z196" s="77"/>
      <c r="AA196" s="77"/>
      <c r="AB196" s="77"/>
      <c r="AC196" s="77"/>
      <c r="AD196" s="77"/>
      <c r="AE196" s="77"/>
      <c r="AF196" s="77"/>
      <c r="AG196" s="77"/>
      <c r="AH196" s="77"/>
      <c r="AI196" s="77"/>
      <c r="AJ196" s="77"/>
      <c r="AK196" s="77"/>
      <c r="AL196" s="77"/>
      <c r="AM196" s="77"/>
      <c r="AN196" s="77"/>
      <c r="AO196" s="77"/>
      <c r="AP196" s="77"/>
      <c r="AQ196" s="78"/>
    </row>
    <row r="197" spans="1:45" x14ac:dyDescent="0.25">
      <c r="N197" s="11"/>
      <c r="O197" s="11"/>
      <c r="P197" s="11"/>
      <c r="Q197" s="11"/>
      <c r="R197" s="37"/>
    </row>
    <row r="198" spans="1:45" ht="24.95" customHeight="1" x14ac:dyDescent="0.25">
      <c r="A198" s="37"/>
      <c r="B198" s="37"/>
      <c r="C198" s="94" t="str">
        <f>CONCATENATE("Centro 2 ",U58)</f>
        <v xml:space="preserve">Centro 2 </v>
      </c>
      <c r="D198" s="95"/>
      <c r="E198" s="95"/>
      <c r="F198" s="95"/>
      <c r="G198" s="95"/>
      <c r="H198" s="95"/>
      <c r="I198" s="95"/>
      <c r="J198" s="95"/>
      <c r="K198" s="95"/>
      <c r="L198" s="96"/>
      <c r="M198" s="37"/>
      <c r="N198" s="79" t="s">
        <v>76</v>
      </c>
      <c r="O198" s="97"/>
      <c r="P198" s="97"/>
      <c r="Q198" s="98"/>
      <c r="R198" s="37"/>
      <c r="S198" s="37"/>
      <c r="T198" s="79" t="s">
        <v>217</v>
      </c>
      <c r="U198" s="80"/>
      <c r="V198" s="80"/>
      <c r="W198" s="80"/>
      <c r="X198" s="80"/>
      <c r="Y198" s="80"/>
      <c r="Z198" s="80"/>
      <c r="AA198" s="80"/>
      <c r="AB198" s="80"/>
      <c r="AC198" s="80"/>
      <c r="AD198" s="80"/>
      <c r="AE198" s="80"/>
      <c r="AF198" s="80"/>
      <c r="AG198" s="80"/>
      <c r="AH198" s="80"/>
      <c r="AI198" s="80"/>
      <c r="AJ198" s="80"/>
      <c r="AK198" s="80"/>
      <c r="AL198" s="80"/>
      <c r="AM198" s="80"/>
      <c r="AN198" s="80"/>
      <c r="AO198" s="80"/>
      <c r="AP198" s="80"/>
      <c r="AQ198" s="81"/>
    </row>
    <row r="199" spans="1:45" ht="5.0999999999999996" customHeight="1" x14ac:dyDescent="0.25">
      <c r="N199" s="11"/>
      <c r="O199" s="11"/>
      <c r="P199" s="11"/>
      <c r="Q199" s="11"/>
      <c r="R199" s="37"/>
    </row>
    <row r="200" spans="1:45" ht="15" customHeight="1" x14ac:dyDescent="0.25">
      <c r="C200" s="67" t="str">
        <f>IF($P$123="","",$P$123)</f>
        <v/>
      </c>
      <c r="D200" s="76"/>
      <c r="E200" s="76"/>
      <c r="F200" s="76"/>
      <c r="G200" s="76"/>
      <c r="H200" s="76"/>
      <c r="I200" s="76"/>
      <c r="J200" s="76"/>
      <c r="K200" s="76"/>
      <c r="L200" s="102"/>
      <c r="M200" s="7"/>
      <c r="N200" s="99"/>
      <c r="O200" s="100"/>
      <c r="P200" s="100"/>
      <c r="Q200" s="101"/>
      <c r="S200" s="7"/>
      <c r="T200" s="64"/>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6"/>
    </row>
    <row r="201" spans="1:45" ht="15" customHeight="1" x14ac:dyDescent="0.25">
      <c r="C201" s="67" t="str">
        <f>IF($P$126="","",$P$126)</f>
        <v/>
      </c>
      <c r="D201" s="76"/>
      <c r="E201" s="76"/>
      <c r="F201" s="76"/>
      <c r="G201" s="76"/>
      <c r="H201" s="76"/>
      <c r="I201" s="76"/>
      <c r="J201" s="76"/>
      <c r="K201" s="76"/>
      <c r="L201" s="102"/>
      <c r="M201" s="7"/>
      <c r="N201" s="99"/>
      <c r="O201" s="100"/>
      <c r="P201" s="100"/>
      <c r="Q201" s="101"/>
      <c r="S201" s="7"/>
      <c r="T201" s="64"/>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6"/>
    </row>
    <row r="202" spans="1:45" ht="15" customHeight="1" x14ac:dyDescent="0.25">
      <c r="C202" s="67" t="str">
        <f>IF($P$129="","",$P$129)</f>
        <v/>
      </c>
      <c r="D202" s="76"/>
      <c r="E202" s="76"/>
      <c r="F202" s="76"/>
      <c r="G202" s="76"/>
      <c r="H202" s="76"/>
      <c r="I202" s="76"/>
      <c r="J202" s="76"/>
      <c r="K202" s="76"/>
      <c r="L202" s="102"/>
      <c r="N202" s="99"/>
      <c r="O202" s="100"/>
      <c r="P202" s="100"/>
      <c r="Q202" s="101"/>
      <c r="R202" s="41"/>
      <c r="T202" s="64"/>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6"/>
    </row>
    <row r="203" spans="1:45" ht="15" customHeight="1" x14ac:dyDescent="0.25">
      <c r="C203" s="67" t="str">
        <f>IF($P$132="","",$P$132)</f>
        <v/>
      </c>
      <c r="D203" s="76"/>
      <c r="E203" s="76"/>
      <c r="F203" s="76"/>
      <c r="G203" s="76"/>
      <c r="H203" s="76"/>
      <c r="I203" s="76"/>
      <c r="J203" s="76"/>
      <c r="K203" s="76"/>
      <c r="L203" s="102"/>
      <c r="N203" s="99"/>
      <c r="O203" s="100"/>
      <c r="P203" s="100"/>
      <c r="Q203" s="101"/>
      <c r="R203" s="41"/>
      <c r="T203" s="64"/>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6"/>
      <c r="AS203" s="41"/>
    </row>
    <row r="204" spans="1:45" s="41" customFormat="1" ht="15" customHeight="1" x14ac:dyDescent="0.25">
      <c r="A204"/>
      <c r="B204"/>
      <c r="C204" s="67" t="str">
        <f>IF($P$135="","",$P$135)</f>
        <v/>
      </c>
      <c r="D204" s="76"/>
      <c r="E204" s="76"/>
      <c r="F204" s="76"/>
      <c r="G204" s="76"/>
      <c r="H204" s="76"/>
      <c r="I204" s="76"/>
      <c r="J204" s="76"/>
      <c r="K204" s="76"/>
      <c r="L204" s="102"/>
      <c r="M204"/>
      <c r="N204" s="99"/>
      <c r="O204" s="100"/>
      <c r="P204" s="100"/>
      <c r="Q204" s="101"/>
      <c r="S204"/>
      <c r="T204" s="64"/>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6"/>
      <c r="AR204"/>
      <c r="AS204"/>
    </row>
    <row r="205" spans="1:45" ht="15" customHeight="1" x14ac:dyDescent="0.25">
      <c r="C205" s="67" t="str">
        <f>IF($P$138="","",$P$138)</f>
        <v/>
      </c>
      <c r="D205" s="76"/>
      <c r="E205" s="76"/>
      <c r="F205" s="76"/>
      <c r="G205" s="76"/>
      <c r="H205" s="76"/>
      <c r="I205" s="76"/>
      <c r="J205" s="76"/>
      <c r="K205" s="76"/>
      <c r="L205" s="102"/>
      <c r="N205" s="99"/>
      <c r="O205" s="100"/>
      <c r="P205" s="100"/>
      <c r="Q205" s="101"/>
      <c r="R205" s="41"/>
      <c r="T205" s="64"/>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6"/>
    </row>
    <row r="206" spans="1:45" ht="15" customHeight="1" x14ac:dyDescent="0.25">
      <c r="C206" s="67" t="str">
        <f>IF($P$141="","",$P$141)</f>
        <v/>
      </c>
      <c r="D206" s="76"/>
      <c r="E206" s="76"/>
      <c r="F206" s="76"/>
      <c r="G206" s="76"/>
      <c r="H206" s="76"/>
      <c r="I206" s="76"/>
      <c r="J206" s="76"/>
      <c r="K206" s="76"/>
      <c r="L206" s="102"/>
      <c r="M206" s="7"/>
      <c r="N206" s="99"/>
      <c r="O206" s="100"/>
      <c r="P206" s="100"/>
      <c r="Q206" s="101"/>
      <c r="S206" s="7"/>
      <c r="T206" s="64"/>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6"/>
    </row>
    <row r="207" spans="1:45" ht="15" customHeight="1" x14ac:dyDescent="0.25">
      <c r="C207" s="67" t="str">
        <f>IF($P$144="","",$P$144)</f>
        <v/>
      </c>
      <c r="D207" s="76"/>
      <c r="E207" s="76"/>
      <c r="F207" s="76"/>
      <c r="G207" s="76"/>
      <c r="H207" s="76"/>
      <c r="I207" s="76"/>
      <c r="J207" s="76"/>
      <c r="K207" s="76"/>
      <c r="L207" s="102"/>
      <c r="N207" s="99"/>
      <c r="O207" s="100"/>
      <c r="P207" s="100"/>
      <c r="Q207" s="101"/>
      <c r="R207" s="41"/>
      <c r="T207" s="64"/>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6"/>
    </row>
    <row r="208" spans="1:45" ht="15" customHeight="1" x14ac:dyDescent="0.25">
      <c r="C208" s="67" t="str">
        <f>IF($P$147="","",$P$147)</f>
        <v/>
      </c>
      <c r="D208" s="76"/>
      <c r="E208" s="76"/>
      <c r="F208" s="76"/>
      <c r="G208" s="76"/>
      <c r="H208" s="76"/>
      <c r="I208" s="76"/>
      <c r="J208" s="76"/>
      <c r="K208" s="76"/>
      <c r="L208" s="102"/>
      <c r="N208" s="99"/>
      <c r="O208" s="100"/>
      <c r="P208" s="100"/>
      <c r="Q208" s="101"/>
      <c r="R208" s="41"/>
      <c r="T208" s="64"/>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6"/>
    </row>
    <row r="209" spans="1:45" ht="15" customHeight="1" x14ac:dyDescent="0.25">
      <c r="C209" s="67" t="str">
        <f>IF($P$150="","",$P$150)</f>
        <v/>
      </c>
      <c r="D209" s="76"/>
      <c r="E209" s="76"/>
      <c r="F209" s="76"/>
      <c r="G209" s="76"/>
      <c r="H209" s="76"/>
      <c r="I209" s="76"/>
      <c r="J209" s="76"/>
      <c r="K209" s="76"/>
      <c r="L209" s="102"/>
      <c r="N209" s="99"/>
      <c r="O209" s="100"/>
      <c r="P209" s="100"/>
      <c r="Q209" s="101"/>
      <c r="R209" s="41"/>
      <c r="T209" s="64"/>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6"/>
      <c r="AS209" s="41"/>
    </row>
    <row r="210" spans="1:45" s="41" customFormat="1" ht="15" customHeight="1" x14ac:dyDescent="0.25">
      <c r="A210"/>
      <c r="B210"/>
      <c r="C210" s="67" t="str">
        <f>IF($P$153="","",$P$153)</f>
        <v/>
      </c>
      <c r="D210" s="76"/>
      <c r="E210" s="76"/>
      <c r="F210" s="76"/>
      <c r="G210" s="76"/>
      <c r="H210" s="76"/>
      <c r="I210" s="76"/>
      <c r="J210" s="76"/>
      <c r="K210" s="76"/>
      <c r="L210" s="102"/>
      <c r="M210"/>
      <c r="N210" s="99"/>
      <c r="O210" s="100"/>
      <c r="P210" s="100"/>
      <c r="Q210" s="101"/>
      <c r="S210"/>
      <c r="T210" s="64"/>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6"/>
      <c r="AR210"/>
      <c r="AS210"/>
    </row>
    <row r="211" spans="1:45" ht="15" customHeight="1" x14ac:dyDescent="0.25">
      <c r="C211" s="67" t="str">
        <f>IF($P$156="","",$P$156)</f>
        <v/>
      </c>
      <c r="D211" s="76"/>
      <c r="E211" s="76"/>
      <c r="F211" s="76"/>
      <c r="G211" s="76"/>
      <c r="H211" s="76"/>
      <c r="I211" s="76"/>
      <c r="J211" s="76"/>
      <c r="K211" s="76"/>
      <c r="L211" s="102"/>
      <c r="N211" s="99"/>
      <c r="O211" s="100"/>
      <c r="P211" s="100"/>
      <c r="Q211" s="101"/>
      <c r="R211" s="41"/>
      <c r="T211" s="64"/>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6"/>
    </row>
    <row r="212" spans="1:45" ht="15" customHeight="1" x14ac:dyDescent="0.25">
      <c r="C212" s="67" t="str">
        <f>IF($P$159="","",$P$159)</f>
        <v/>
      </c>
      <c r="D212" s="76"/>
      <c r="E212" s="76"/>
      <c r="F212" s="76"/>
      <c r="G212" s="76"/>
      <c r="H212" s="76"/>
      <c r="I212" s="76"/>
      <c r="J212" s="76"/>
      <c r="K212" s="76"/>
      <c r="L212" s="102"/>
      <c r="M212" s="7"/>
      <c r="N212" s="99"/>
      <c r="O212" s="100"/>
      <c r="P212" s="100"/>
      <c r="Q212" s="101"/>
      <c r="S212" s="7"/>
      <c r="T212" s="64"/>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6"/>
    </row>
    <row r="213" spans="1:45" ht="15" customHeight="1" x14ac:dyDescent="0.25">
      <c r="C213" s="67" t="str">
        <f>IF($P$162="","",$P$162)</f>
        <v/>
      </c>
      <c r="D213" s="76"/>
      <c r="E213" s="76"/>
      <c r="F213" s="76"/>
      <c r="G213" s="76"/>
      <c r="H213" s="76"/>
      <c r="I213" s="76"/>
      <c r="J213" s="76"/>
      <c r="K213" s="76"/>
      <c r="L213" s="102"/>
      <c r="N213" s="99"/>
      <c r="O213" s="100"/>
      <c r="P213" s="100"/>
      <c r="Q213" s="101"/>
      <c r="R213" s="41"/>
      <c r="T213" s="64"/>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6"/>
    </row>
    <row r="214" spans="1:45" ht="15" customHeight="1" x14ac:dyDescent="0.25">
      <c r="C214" s="67" t="str">
        <f>IF($P$165="","",$P$165)</f>
        <v/>
      </c>
      <c r="D214" s="76"/>
      <c r="E214" s="76"/>
      <c r="F214" s="76"/>
      <c r="G214" s="76"/>
      <c r="H214" s="76"/>
      <c r="I214" s="76"/>
      <c r="J214" s="76"/>
      <c r="K214" s="76"/>
      <c r="L214" s="102"/>
      <c r="N214" s="99"/>
      <c r="O214" s="100"/>
      <c r="P214" s="100"/>
      <c r="Q214" s="101"/>
      <c r="R214" s="41"/>
      <c r="T214" s="64"/>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6"/>
    </row>
    <row r="215" spans="1:45" ht="15" customHeight="1" x14ac:dyDescent="0.25">
      <c r="C215" s="67" t="str">
        <f>IF($P$168="","",$P$168)</f>
        <v/>
      </c>
      <c r="D215" s="76"/>
      <c r="E215" s="76"/>
      <c r="F215" s="76"/>
      <c r="G215" s="76"/>
      <c r="H215" s="76"/>
      <c r="I215" s="76"/>
      <c r="J215" s="76"/>
      <c r="K215" s="76"/>
      <c r="L215" s="102"/>
      <c r="N215" s="99"/>
      <c r="O215" s="100"/>
      <c r="P215" s="100"/>
      <c r="Q215" s="101"/>
      <c r="R215" s="41"/>
      <c r="T215" s="64"/>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6"/>
      <c r="AS215" s="41"/>
    </row>
    <row r="216" spans="1:45" s="41" customFormat="1" ht="15" customHeight="1" x14ac:dyDescent="0.25">
      <c r="A216"/>
      <c r="B216"/>
      <c r="C216" s="67" t="str">
        <f>IF($P$171="","",$P$171)</f>
        <v/>
      </c>
      <c r="D216" s="76"/>
      <c r="E216" s="76"/>
      <c r="F216" s="76"/>
      <c r="G216" s="76"/>
      <c r="H216" s="76"/>
      <c r="I216" s="76"/>
      <c r="J216" s="76"/>
      <c r="K216" s="76"/>
      <c r="L216" s="102"/>
      <c r="M216"/>
      <c r="N216" s="99"/>
      <c r="O216" s="100"/>
      <c r="P216" s="100"/>
      <c r="Q216" s="101"/>
      <c r="S216"/>
      <c r="T216" s="64"/>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6"/>
      <c r="AR216"/>
      <c r="AS216"/>
    </row>
    <row r="217" spans="1:45" ht="15" customHeight="1" x14ac:dyDescent="0.25">
      <c r="C217" s="67" t="str">
        <f>IF($P$174="","",$P$174)</f>
        <v/>
      </c>
      <c r="D217" s="76"/>
      <c r="E217" s="76"/>
      <c r="F217" s="76"/>
      <c r="G217" s="76"/>
      <c r="H217" s="76"/>
      <c r="I217" s="76"/>
      <c r="J217" s="76"/>
      <c r="K217" s="76"/>
      <c r="L217" s="102"/>
      <c r="N217" s="99"/>
      <c r="O217" s="100"/>
      <c r="P217" s="100"/>
      <c r="Q217" s="101"/>
      <c r="R217" s="41"/>
      <c r="T217" s="64"/>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6"/>
    </row>
    <row r="218" spans="1:45" x14ac:dyDescent="0.25">
      <c r="N218" s="11"/>
      <c r="O218" s="11"/>
      <c r="P218" s="11"/>
      <c r="Q218" s="11"/>
      <c r="R218" s="37"/>
    </row>
    <row r="219" spans="1:45" ht="24.95" customHeight="1" x14ac:dyDescent="0.25">
      <c r="A219" s="37"/>
      <c r="B219" s="37"/>
      <c r="C219" s="94" t="str">
        <f>CONCATENATE("Centro 3 ",AG58)</f>
        <v xml:space="preserve">Centro 3 </v>
      </c>
      <c r="D219" s="95"/>
      <c r="E219" s="95"/>
      <c r="F219" s="95"/>
      <c r="G219" s="95"/>
      <c r="H219" s="95"/>
      <c r="I219" s="95"/>
      <c r="J219" s="95"/>
      <c r="K219" s="95"/>
      <c r="L219" s="96"/>
      <c r="M219" s="37"/>
      <c r="N219" s="79" t="s">
        <v>76</v>
      </c>
      <c r="O219" s="97"/>
      <c r="P219" s="97"/>
      <c r="Q219" s="98"/>
      <c r="R219" s="37"/>
      <c r="S219" s="37"/>
      <c r="T219" s="79" t="s">
        <v>217</v>
      </c>
      <c r="U219" s="80"/>
      <c r="V219" s="80"/>
      <c r="W219" s="80"/>
      <c r="X219" s="80"/>
      <c r="Y219" s="80"/>
      <c r="Z219" s="80"/>
      <c r="AA219" s="80"/>
      <c r="AB219" s="80"/>
      <c r="AC219" s="80"/>
      <c r="AD219" s="80"/>
      <c r="AE219" s="80"/>
      <c r="AF219" s="80"/>
      <c r="AG219" s="80"/>
      <c r="AH219" s="80"/>
      <c r="AI219" s="80"/>
      <c r="AJ219" s="80"/>
      <c r="AK219" s="80"/>
      <c r="AL219" s="80"/>
      <c r="AM219" s="80"/>
      <c r="AN219" s="80"/>
      <c r="AO219" s="80"/>
      <c r="AP219" s="80"/>
      <c r="AQ219" s="81"/>
    </row>
    <row r="220" spans="1:45" ht="5.0999999999999996" customHeight="1" x14ac:dyDescent="0.25">
      <c r="N220" s="11"/>
      <c r="O220" s="11"/>
      <c r="P220" s="11"/>
      <c r="Q220" s="11"/>
      <c r="R220" s="37"/>
    </row>
    <row r="221" spans="1:45" ht="15" customHeight="1" x14ac:dyDescent="0.25">
      <c r="C221" s="67" t="str">
        <f>IF($P$123="","",$P$123)</f>
        <v/>
      </c>
      <c r="D221" s="76"/>
      <c r="E221" s="76"/>
      <c r="F221" s="76"/>
      <c r="G221" s="76"/>
      <c r="H221" s="76"/>
      <c r="I221" s="76"/>
      <c r="J221" s="76"/>
      <c r="K221" s="76"/>
      <c r="L221" s="102"/>
      <c r="M221" s="7"/>
      <c r="N221" s="99"/>
      <c r="O221" s="100"/>
      <c r="P221" s="100"/>
      <c r="Q221" s="101"/>
      <c r="S221" s="7"/>
      <c r="T221" s="64"/>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6"/>
    </row>
    <row r="222" spans="1:45" ht="15" customHeight="1" x14ac:dyDescent="0.25">
      <c r="C222" s="67" t="str">
        <f>IF($P$126="","",$P$126)</f>
        <v/>
      </c>
      <c r="D222" s="76"/>
      <c r="E222" s="76"/>
      <c r="F222" s="76"/>
      <c r="G222" s="76"/>
      <c r="H222" s="76"/>
      <c r="I222" s="76"/>
      <c r="J222" s="76"/>
      <c r="K222" s="76"/>
      <c r="L222" s="102"/>
      <c r="M222" s="7"/>
      <c r="N222" s="99"/>
      <c r="O222" s="100"/>
      <c r="P222" s="100"/>
      <c r="Q222" s="101"/>
      <c r="S222" s="7"/>
      <c r="T222" s="64"/>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6"/>
    </row>
    <row r="223" spans="1:45" ht="15" customHeight="1" x14ac:dyDescent="0.25">
      <c r="C223" s="67" t="str">
        <f>IF($P$129="","",$P$129)</f>
        <v/>
      </c>
      <c r="D223" s="76"/>
      <c r="E223" s="76"/>
      <c r="F223" s="76"/>
      <c r="G223" s="76"/>
      <c r="H223" s="76"/>
      <c r="I223" s="76"/>
      <c r="J223" s="76"/>
      <c r="K223" s="76"/>
      <c r="L223" s="102"/>
      <c r="N223" s="99"/>
      <c r="O223" s="100"/>
      <c r="P223" s="100"/>
      <c r="Q223" s="101"/>
      <c r="R223" s="41"/>
      <c r="T223" s="64"/>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6"/>
    </row>
    <row r="224" spans="1:45" ht="15" customHeight="1" x14ac:dyDescent="0.25">
      <c r="C224" s="67" t="str">
        <f>IF($P$132="","",$P$132)</f>
        <v/>
      </c>
      <c r="D224" s="76"/>
      <c r="E224" s="76"/>
      <c r="F224" s="76"/>
      <c r="G224" s="76"/>
      <c r="H224" s="76"/>
      <c r="I224" s="76"/>
      <c r="J224" s="76"/>
      <c r="K224" s="76"/>
      <c r="L224" s="102"/>
      <c r="N224" s="99"/>
      <c r="O224" s="100"/>
      <c r="P224" s="100"/>
      <c r="Q224" s="101"/>
      <c r="R224" s="41"/>
      <c r="T224" s="64"/>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6"/>
      <c r="AS224" s="41"/>
    </row>
    <row r="225" spans="1:45" s="41" customFormat="1" ht="15" customHeight="1" x14ac:dyDescent="0.25">
      <c r="A225"/>
      <c r="B225"/>
      <c r="C225" s="67" t="str">
        <f>IF($P$135="","",$P$135)</f>
        <v/>
      </c>
      <c r="D225" s="76"/>
      <c r="E225" s="76"/>
      <c r="F225" s="76"/>
      <c r="G225" s="76"/>
      <c r="H225" s="76"/>
      <c r="I225" s="76"/>
      <c r="J225" s="76"/>
      <c r="K225" s="76"/>
      <c r="L225" s="102"/>
      <c r="M225"/>
      <c r="N225" s="99"/>
      <c r="O225" s="100"/>
      <c r="P225" s="100"/>
      <c r="Q225" s="101"/>
      <c r="S225"/>
      <c r="T225" s="64"/>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6"/>
      <c r="AR225"/>
      <c r="AS225"/>
    </row>
    <row r="226" spans="1:45" ht="15" customHeight="1" x14ac:dyDescent="0.25">
      <c r="C226" s="67" t="str">
        <f>IF($P$138="","",$P$138)</f>
        <v/>
      </c>
      <c r="D226" s="76"/>
      <c r="E226" s="76"/>
      <c r="F226" s="76"/>
      <c r="G226" s="76"/>
      <c r="H226" s="76"/>
      <c r="I226" s="76"/>
      <c r="J226" s="76"/>
      <c r="K226" s="76"/>
      <c r="L226" s="102"/>
      <c r="N226" s="99"/>
      <c r="O226" s="100"/>
      <c r="P226" s="100"/>
      <c r="Q226" s="101"/>
      <c r="R226" s="41"/>
      <c r="T226" s="64"/>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6"/>
    </row>
    <row r="227" spans="1:45" ht="15" customHeight="1" x14ac:dyDescent="0.25">
      <c r="C227" s="67" t="str">
        <f>IF($P$141="","",$P$141)</f>
        <v/>
      </c>
      <c r="D227" s="76"/>
      <c r="E227" s="76"/>
      <c r="F227" s="76"/>
      <c r="G227" s="76"/>
      <c r="H227" s="76"/>
      <c r="I227" s="76"/>
      <c r="J227" s="76"/>
      <c r="K227" s="76"/>
      <c r="L227" s="102"/>
      <c r="M227" s="7"/>
      <c r="N227" s="99"/>
      <c r="O227" s="100"/>
      <c r="P227" s="100"/>
      <c r="Q227" s="101"/>
      <c r="S227" s="7"/>
      <c r="T227" s="64"/>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6"/>
    </row>
    <row r="228" spans="1:45" ht="15" customHeight="1" x14ac:dyDescent="0.25">
      <c r="C228" s="67" t="str">
        <f>IF($P$144="","",$P$144)</f>
        <v/>
      </c>
      <c r="D228" s="76"/>
      <c r="E228" s="76"/>
      <c r="F228" s="76"/>
      <c r="G228" s="76"/>
      <c r="H228" s="76"/>
      <c r="I228" s="76"/>
      <c r="J228" s="76"/>
      <c r="K228" s="76"/>
      <c r="L228" s="102"/>
      <c r="N228" s="99"/>
      <c r="O228" s="100"/>
      <c r="P228" s="100"/>
      <c r="Q228" s="101"/>
      <c r="R228" s="41"/>
      <c r="T228" s="64"/>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6"/>
    </row>
    <row r="229" spans="1:45" ht="15" customHeight="1" x14ac:dyDescent="0.25">
      <c r="C229" s="67" t="str">
        <f>IF($P$147="","",$P$147)</f>
        <v/>
      </c>
      <c r="D229" s="76"/>
      <c r="E229" s="76"/>
      <c r="F229" s="76"/>
      <c r="G229" s="76"/>
      <c r="H229" s="76"/>
      <c r="I229" s="76"/>
      <c r="J229" s="76"/>
      <c r="K229" s="76"/>
      <c r="L229" s="102"/>
      <c r="N229" s="99"/>
      <c r="O229" s="100"/>
      <c r="P229" s="100"/>
      <c r="Q229" s="101"/>
      <c r="R229" s="41"/>
      <c r="T229" s="64"/>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6"/>
    </row>
    <row r="230" spans="1:45" ht="15" customHeight="1" x14ac:dyDescent="0.25">
      <c r="C230" s="67" t="str">
        <f>IF($P$150="","",$P$150)</f>
        <v/>
      </c>
      <c r="D230" s="76"/>
      <c r="E230" s="76"/>
      <c r="F230" s="76"/>
      <c r="G230" s="76"/>
      <c r="H230" s="76"/>
      <c r="I230" s="76"/>
      <c r="J230" s="76"/>
      <c r="K230" s="76"/>
      <c r="L230" s="102"/>
      <c r="N230" s="99"/>
      <c r="O230" s="100"/>
      <c r="P230" s="100"/>
      <c r="Q230" s="101"/>
      <c r="R230" s="41"/>
      <c r="T230" s="64"/>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6"/>
      <c r="AS230" s="41"/>
    </row>
    <row r="231" spans="1:45" s="41" customFormat="1" ht="15" customHeight="1" x14ac:dyDescent="0.25">
      <c r="A231"/>
      <c r="B231"/>
      <c r="C231" s="67" t="str">
        <f>IF($P$153="","",$P$153)</f>
        <v/>
      </c>
      <c r="D231" s="76"/>
      <c r="E231" s="76"/>
      <c r="F231" s="76"/>
      <c r="G231" s="76"/>
      <c r="H231" s="76"/>
      <c r="I231" s="76"/>
      <c r="J231" s="76"/>
      <c r="K231" s="76"/>
      <c r="L231" s="102"/>
      <c r="M231"/>
      <c r="N231" s="99"/>
      <c r="O231" s="100"/>
      <c r="P231" s="100"/>
      <c r="Q231" s="101"/>
      <c r="S231"/>
      <c r="T231" s="64"/>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6"/>
      <c r="AR231"/>
      <c r="AS231"/>
    </row>
    <row r="232" spans="1:45" ht="15" customHeight="1" x14ac:dyDescent="0.25">
      <c r="C232" s="67" t="str">
        <f>IF($P$156="","",$P$156)</f>
        <v/>
      </c>
      <c r="D232" s="76"/>
      <c r="E232" s="76"/>
      <c r="F232" s="76"/>
      <c r="G232" s="76"/>
      <c r="H232" s="76"/>
      <c r="I232" s="76"/>
      <c r="J232" s="76"/>
      <c r="K232" s="76"/>
      <c r="L232" s="102"/>
      <c r="N232" s="99"/>
      <c r="O232" s="100"/>
      <c r="P232" s="100"/>
      <c r="Q232" s="101"/>
      <c r="R232" s="41"/>
      <c r="T232" s="64"/>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6"/>
    </row>
    <row r="233" spans="1:45" ht="15" customHeight="1" x14ac:dyDescent="0.25">
      <c r="C233" s="67" t="str">
        <f>IF($P$159="","",$P$159)</f>
        <v/>
      </c>
      <c r="D233" s="76"/>
      <c r="E233" s="76"/>
      <c r="F233" s="76"/>
      <c r="G233" s="76"/>
      <c r="H233" s="76"/>
      <c r="I233" s="76"/>
      <c r="J233" s="76"/>
      <c r="K233" s="76"/>
      <c r="L233" s="102"/>
      <c r="M233" s="7"/>
      <c r="N233" s="99"/>
      <c r="O233" s="100"/>
      <c r="P233" s="100"/>
      <c r="Q233" s="101"/>
      <c r="S233" s="7"/>
      <c r="T233" s="64"/>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6"/>
    </row>
    <row r="234" spans="1:45" ht="15" customHeight="1" x14ac:dyDescent="0.25">
      <c r="C234" s="67" t="str">
        <f>IF($P$162="","",$P$162)</f>
        <v/>
      </c>
      <c r="D234" s="76"/>
      <c r="E234" s="76"/>
      <c r="F234" s="76"/>
      <c r="G234" s="76"/>
      <c r="H234" s="76"/>
      <c r="I234" s="76"/>
      <c r="J234" s="76"/>
      <c r="K234" s="76"/>
      <c r="L234" s="102"/>
      <c r="N234" s="99"/>
      <c r="O234" s="100"/>
      <c r="P234" s="100"/>
      <c r="Q234" s="101"/>
      <c r="R234" s="41"/>
      <c r="T234" s="64"/>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6"/>
    </row>
    <row r="235" spans="1:45" ht="15" customHeight="1" x14ac:dyDescent="0.25">
      <c r="C235" s="67" t="str">
        <f>IF($P$165="","",$P$165)</f>
        <v/>
      </c>
      <c r="D235" s="76"/>
      <c r="E235" s="76"/>
      <c r="F235" s="76"/>
      <c r="G235" s="76"/>
      <c r="H235" s="76"/>
      <c r="I235" s="76"/>
      <c r="J235" s="76"/>
      <c r="K235" s="76"/>
      <c r="L235" s="102"/>
      <c r="N235" s="99"/>
      <c r="O235" s="100"/>
      <c r="P235" s="100"/>
      <c r="Q235" s="101"/>
      <c r="R235" s="41"/>
      <c r="T235" s="64"/>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6"/>
    </row>
    <row r="236" spans="1:45" ht="15" customHeight="1" x14ac:dyDescent="0.25">
      <c r="C236" s="67" t="str">
        <f>IF($P$168="","",$P$168)</f>
        <v/>
      </c>
      <c r="D236" s="76"/>
      <c r="E236" s="76"/>
      <c r="F236" s="76"/>
      <c r="G236" s="76"/>
      <c r="H236" s="76"/>
      <c r="I236" s="76"/>
      <c r="J236" s="76"/>
      <c r="K236" s="76"/>
      <c r="L236" s="102"/>
      <c r="N236" s="99"/>
      <c r="O236" s="100"/>
      <c r="P236" s="100"/>
      <c r="Q236" s="101"/>
      <c r="R236" s="41"/>
      <c r="T236" s="64"/>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6"/>
      <c r="AS236" s="41"/>
    </row>
    <row r="237" spans="1:45" s="41" customFormat="1" ht="15" customHeight="1" x14ac:dyDescent="0.25">
      <c r="A237"/>
      <c r="B237"/>
      <c r="C237" s="67" t="str">
        <f>IF($P$171="","",$P$171)</f>
        <v/>
      </c>
      <c r="D237" s="76"/>
      <c r="E237" s="76"/>
      <c r="F237" s="76"/>
      <c r="G237" s="76"/>
      <c r="H237" s="76"/>
      <c r="I237" s="76"/>
      <c r="J237" s="76"/>
      <c r="K237" s="76"/>
      <c r="L237" s="102"/>
      <c r="M237"/>
      <c r="N237" s="99"/>
      <c r="O237" s="100"/>
      <c r="P237" s="100"/>
      <c r="Q237" s="101"/>
      <c r="S237"/>
      <c r="T237" s="64"/>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6"/>
      <c r="AR237"/>
      <c r="AS237"/>
    </row>
    <row r="238" spans="1:45" ht="15" customHeight="1" x14ac:dyDescent="0.25">
      <c r="C238" s="67" t="str">
        <f>IF($P$174="","",$P$174)</f>
        <v/>
      </c>
      <c r="D238" s="76"/>
      <c r="E238" s="76"/>
      <c r="F238" s="76"/>
      <c r="G238" s="76"/>
      <c r="H238" s="76"/>
      <c r="I238" s="76"/>
      <c r="J238" s="76"/>
      <c r="K238" s="76"/>
      <c r="L238" s="102"/>
      <c r="N238" s="99"/>
      <c r="O238" s="100"/>
      <c r="P238" s="100"/>
      <c r="Q238" s="101"/>
      <c r="R238" s="41"/>
      <c r="T238" s="64"/>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6"/>
    </row>
    <row r="239" spans="1:45" x14ac:dyDescent="0.25"/>
    <row r="240" spans="1:45" ht="30" customHeight="1" x14ac:dyDescent="0.25">
      <c r="C240" s="83" t="s">
        <v>140</v>
      </c>
      <c r="D240" s="84"/>
      <c r="E240" s="84"/>
      <c r="F240" s="84"/>
      <c r="G240" s="84"/>
      <c r="H240" s="84"/>
      <c r="I240" s="84"/>
      <c r="J240" s="84"/>
      <c r="K240" s="84"/>
      <c r="L240" s="84"/>
      <c r="M240" s="84"/>
      <c r="N240" s="84"/>
      <c r="O240" s="84"/>
      <c r="P240" s="84"/>
      <c r="Q240" s="84"/>
      <c r="R240" s="84"/>
      <c r="S240" s="84"/>
      <c r="T240" s="84"/>
      <c r="U240" s="84"/>
      <c r="V240" s="84"/>
      <c r="W240" s="84"/>
      <c r="X240" s="84"/>
      <c r="Y240" s="84"/>
      <c r="Z240" s="85"/>
      <c r="AB240" s="119" t="s">
        <v>64</v>
      </c>
      <c r="AC240" s="120"/>
      <c r="AD240" s="120"/>
      <c r="AE240" s="128"/>
      <c r="AF240" s="129"/>
      <c r="AI240" s="119" t="s">
        <v>65</v>
      </c>
      <c r="AJ240" s="120"/>
      <c r="AK240" s="120"/>
      <c r="AL240" s="128"/>
      <c r="AM240" s="129"/>
    </row>
    <row r="241" spans="1:54" x14ac:dyDescent="0.25"/>
    <row r="242" spans="1:54" x14ac:dyDescent="0.25">
      <c r="C242" s="67" t="s">
        <v>219</v>
      </c>
      <c r="D242" s="76"/>
      <c r="E242" s="76"/>
      <c r="F242" s="76"/>
      <c r="G242" s="76"/>
      <c r="H242" s="76"/>
      <c r="I242" s="76"/>
      <c r="J242" s="76"/>
      <c r="K242" s="76"/>
      <c r="L242" s="76"/>
      <c r="M242" s="76"/>
      <c r="N242" s="76"/>
      <c r="O242" s="76"/>
      <c r="P242" s="76"/>
      <c r="Q242" s="76"/>
      <c r="R242" s="76"/>
      <c r="S242" s="76"/>
      <c r="T242" s="76"/>
      <c r="U242" s="76"/>
      <c r="V242" s="76"/>
      <c r="W242" s="76"/>
      <c r="X242" s="76"/>
      <c r="Y242" s="76"/>
      <c r="Z242" s="102"/>
      <c r="AA242" s="7" t="s">
        <v>22</v>
      </c>
      <c r="AB242" s="99"/>
      <c r="AC242" s="100"/>
      <c r="AD242" s="100"/>
      <c r="AE242" s="100"/>
      <c r="AF242" s="101"/>
      <c r="AG242">
        <f>IF(AB242&gt;0,1,0)</f>
        <v>0</v>
      </c>
      <c r="AI242" s="125">
        <v>96</v>
      </c>
      <c r="AJ242" s="126"/>
      <c r="AK242" s="126"/>
      <c r="AL242" s="126"/>
      <c r="AM242" s="127"/>
    </row>
    <row r="243" spans="1:54" x14ac:dyDescent="0.25"/>
    <row r="244" spans="1:54" x14ac:dyDescent="0.25">
      <c r="A244" s="19"/>
      <c r="B244" s="86" t="s">
        <v>148</v>
      </c>
      <c r="C244" s="87"/>
      <c r="D244" s="87"/>
      <c r="E244" s="87"/>
      <c r="F244" s="87"/>
      <c r="G244" s="87"/>
      <c r="H244" s="87"/>
      <c r="I244" s="87"/>
      <c r="J244" s="87"/>
      <c r="K244" s="87"/>
      <c r="L244" s="87"/>
      <c r="M244" s="87"/>
      <c r="N244" s="87"/>
      <c r="O244" s="87"/>
      <c r="P244" s="87"/>
      <c r="Q244" s="87"/>
      <c r="R244" s="87"/>
      <c r="S244" s="87"/>
      <c r="T244" s="87"/>
      <c r="U244" s="87"/>
      <c r="V244" s="87"/>
      <c r="W244" s="87"/>
      <c r="X244" s="87"/>
      <c r="Y244" s="87"/>
      <c r="Z244" s="87"/>
      <c r="AA244" s="87"/>
      <c r="AB244" s="87"/>
      <c r="AC244" s="87"/>
      <c r="AD244" s="88"/>
      <c r="AE244" s="88"/>
      <c r="AF244" s="88"/>
      <c r="AG244" s="88"/>
      <c r="AH244" s="88"/>
      <c r="AI244" s="88"/>
      <c r="AJ244" s="88"/>
      <c r="AK244" s="88"/>
      <c r="AL244" s="88"/>
      <c r="AM244" s="88"/>
      <c r="AN244" s="88"/>
      <c r="AO244" s="88"/>
      <c r="AP244" s="88"/>
      <c r="AQ244" s="88"/>
    </row>
    <row r="245" spans="1:54" x14ac:dyDescent="0.25"/>
    <row r="246" spans="1:54" ht="15" customHeight="1" x14ac:dyDescent="0.25">
      <c r="C246" s="94" t="str">
        <f>CONCATENATE("Centro 1 ",I58)</f>
        <v xml:space="preserve">Centro 1 </v>
      </c>
      <c r="D246" s="95"/>
      <c r="E246" s="95"/>
      <c r="F246" s="95"/>
      <c r="G246" s="95"/>
      <c r="H246" s="95"/>
      <c r="I246" s="95"/>
      <c r="J246" s="95"/>
      <c r="K246" s="95"/>
      <c r="L246" s="95"/>
      <c r="M246" s="130"/>
      <c r="N246" s="130"/>
      <c r="O246" s="130"/>
      <c r="P246" s="130"/>
      <c r="Q246" s="130"/>
      <c r="R246" s="131"/>
      <c r="T246" s="132" t="s">
        <v>69</v>
      </c>
      <c r="U246" s="133"/>
      <c r="V246" s="134"/>
      <c r="X246" s="67" t="s">
        <v>72</v>
      </c>
      <c r="Y246" s="76"/>
      <c r="Z246" s="76"/>
      <c r="AA246" s="76"/>
      <c r="AB246" s="76"/>
      <c r="AC246" s="76"/>
      <c r="AD246" s="76"/>
      <c r="AE246" s="76"/>
      <c r="AF246" s="76"/>
      <c r="AG246" s="76"/>
      <c r="AH246" s="76"/>
      <c r="AI246" s="76"/>
      <c r="AJ246" s="76"/>
      <c r="AK246" s="76"/>
      <c r="AL246" s="76"/>
      <c r="AM246" s="76"/>
      <c r="AN246" s="76"/>
      <c r="AO246" s="76"/>
      <c r="AP246" s="76"/>
      <c r="AQ246" s="102"/>
      <c r="BB246" s="20"/>
    </row>
    <row r="247" spans="1:54" ht="5.0999999999999996" customHeight="1" x14ac:dyDescent="0.25">
      <c r="A247" s="1"/>
      <c r="B247" s="1"/>
      <c r="V247" s="1"/>
      <c r="W247" s="1"/>
      <c r="X247" s="1"/>
      <c r="Y247" s="1"/>
      <c r="Z247" s="1"/>
      <c r="AA247" s="1"/>
      <c r="AB247" s="1"/>
      <c r="AC247" s="1"/>
      <c r="AD247" s="1"/>
      <c r="AE247" s="1"/>
      <c r="AF247" s="1"/>
      <c r="AG247" s="1"/>
      <c r="AH247" s="1"/>
      <c r="AI247" s="1"/>
      <c r="AJ247" s="1"/>
      <c r="AK247" s="1"/>
      <c r="AL247" s="1"/>
      <c r="AM247" s="1"/>
      <c r="AN247" s="1"/>
      <c r="AO247" s="1"/>
      <c r="AP247" s="1"/>
      <c r="AQ247" s="1"/>
    </row>
    <row r="248" spans="1:54" ht="15" customHeight="1" x14ac:dyDescent="0.25">
      <c r="C248" s="67" t="s">
        <v>67</v>
      </c>
      <c r="D248" s="76"/>
      <c r="E248" s="76"/>
      <c r="F248" s="76"/>
      <c r="G248" s="76"/>
      <c r="H248" s="76"/>
      <c r="I248" s="76"/>
      <c r="J248" s="76"/>
      <c r="K248" s="76"/>
      <c r="L248" s="76"/>
      <c r="M248" s="76"/>
      <c r="N248" s="76"/>
      <c r="O248" s="76"/>
      <c r="P248" s="76"/>
      <c r="Q248" s="76"/>
      <c r="R248" s="102"/>
      <c r="S248" s="7" t="s">
        <v>22</v>
      </c>
      <c r="T248" s="99"/>
      <c r="U248" s="100"/>
      <c r="V248" s="101"/>
      <c r="W248">
        <f>IF(T248&lt;&gt;"",1,0)</f>
        <v>0</v>
      </c>
      <c r="X248" s="64"/>
      <c r="Y248" s="65"/>
      <c r="Z248" s="65"/>
      <c r="AA248" s="65"/>
      <c r="AB248" s="65"/>
      <c r="AC248" s="65"/>
      <c r="AD248" s="65"/>
      <c r="AE248" s="65"/>
      <c r="AF248" s="65"/>
      <c r="AG248" s="65"/>
      <c r="AH248" s="65"/>
      <c r="AI248" s="65"/>
      <c r="AJ248" s="65"/>
      <c r="AK248" s="65"/>
      <c r="AL248" s="65"/>
      <c r="AM248" s="65"/>
      <c r="AN248" s="65"/>
      <c r="AO248" s="65"/>
      <c r="AP248" s="65"/>
      <c r="AQ248" s="66"/>
    </row>
    <row r="249" spans="1:54" ht="15" customHeight="1" x14ac:dyDescent="0.25">
      <c r="C249" s="67" t="s">
        <v>68</v>
      </c>
      <c r="D249" s="76"/>
      <c r="E249" s="76"/>
      <c r="F249" s="76"/>
      <c r="G249" s="76"/>
      <c r="H249" s="76"/>
      <c r="I249" s="76"/>
      <c r="J249" s="76"/>
      <c r="K249" s="76"/>
      <c r="L249" s="76"/>
      <c r="M249" s="76"/>
      <c r="N249" s="76"/>
      <c r="O249" s="76"/>
      <c r="P249" s="76"/>
      <c r="Q249" s="76"/>
      <c r="R249" s="102"/>
      <c r="S249" s="7" t="s">
        <v>22</v>
      </c>
      <c r="T249" s="99"/>
      <c r="U249" s="100"/>
      <c r="V249" s="101"/>
      <c r="W249">
        <f t="shared" ref="W249:W250" si="7">IF(T249&lt;&gt;"",1,0)</f>
        <v>0</v>
      </c>
      <c r="X249" s="64"/>
      <c r="Y249" s="65"/>
      <c r="Z249" s="65"/>
      <c r="AA249" s="65"/>
      <c r="AB249" s="65"/>
      <c r="AC249" s="65"/>
      <c r="AD249" s="65"/>
      <c r="AE249" s="65"/>
      <c r="AF249" s="65"/>
      <c r="AG249" s="65"/>
      <c r="AH249" s="65"/>
      <c r="AI249" s="65"/>
      <c r="AJ249" s="65"/>
      <c r="AK249" s="65"/>
      <c r="AL249" s="65"/>
      <c r="AM249" s="65"/>
      <c r="AN249" s="65"/>
      <c r="AO249" s="65"/>
      <c r="AP249" s="65"/>
      <c r="AQ249" s="66"/>
      <c r="AR249" s="19"/>
    </row>
    <row r="250" spans="1:54" ht="15" customHeight="1" x14ac:dyDescent="0.25">
      <c r="C250" s="67" t="s">
        <v>71</v>
      </c>
      <c r="D250" s="76"/>
      <c r="E250" s="76"/>
      <c r="F250" s="76"/>
      <c r="G250" s="76"/>
      <c r="H250" s="76"/>
      <c r="I250" s="76"/>
      <c r="J250" s="76"/>
      <c r="K250" s="76"/>
      <c r="L250" s="76"/>
      <c r="M250" s="76"/>
      <c r="N250" s="76"/>
      <c r="O250" s="76"/>
      <c r="P250" s="76"/>
      <c r="Q250" s="76"/>
      <c r="R250" s="102"/>
      <c r="S250" s="7" t="s">
        <v>22</v>
      </c>
      <c r="T250" s="99"/>
      <c r="U250" s="100"/>
      <c r="V250" s="101"/>
      <c r="W250">
        <f t="shared" si="7"/>
        <v>0</v>
      </c>
      <c r="X250" s="64"/>
      <c r="Y250" s="65"/>
      <c r="Z250" s="65"/>
      <c r="AA250" s="65"/>
      <c r="AB250" s="65"/>
      <c r="AC250" s="65"/>
      <c r="AD250" s="65"/>
      <c r="AE250" s="65"/>
      <c r="AF250" s="65"/>
      <c r="AG250" s="65"/>
      <c r="AH250" s="65"/>
      <c r="AI250" s="65"/>
      <c r="AJ250" s="65"/>
      <c r="AK250" s="65"/>
      <c r="AL250" s="65"/>
      <c r="AM250" s="65"/>
      <c r="AN250" s="65"/>
      <c r="AO250" s="65"/>
      <c r="AP250" s="65"/>
      <c r="AQ250" s="66"/>
      <c r="AR250" s="1"/>
    </row>
    <row r="251" spans="1:54" s="1" customFormat="1" ht="15" customHeight="1" x14ac:dyDescent="0.25">
      <c r="A251"/>
      <c r="B251"/>
      <c r="C251"/>
      <c r="D251"/>
      <c r="E251"/>
      <c r="F251"/>
      <c r="G251"/>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row>
    <row r="252" spans="1:54" ht="15" customHeight="1" x14ac:dyDescent="0.25">
      <c r="C252" s="94" t="str">
        <f>CONCATENATE("Centro 2 ",U58)</f>
        <v xml:space="preserve">Centro 2 </v>
      </c>
      <c r="D252" s="95"/>
      <c r="E252" s="95"/>
      <c r="F252" s="95"/>
      <c r="G252" s="95"/>
      <c r="H252" s="95"/>
      <c r="I252" s="95"/>
      <c r="J252" s="95"/>
      <c r="K252" s="95"/>
      <c r="L252" s="95"/>
      <c r="M252" s="130"/>
      <c r="N252" s="130"/>
      <c r="O252" s="130"/>
      <c r="P252" s="130"/>
      <c r="Q252" s="130"/>
      <c r="R252" s="131"/>
      <c r="T252" s="132" t="s">
        <v>69</v>
      </c>
      <c r="U252" s="133"/>
      <c r="V252" s="134"/>
      <c r="X252" s="67" t="s">
        <v>72</v>
      </c>
      <c r="Y252" s="76"/>
      <c r="Z252" s="76"/>
      <c r="AA252" s="76"/>
      <c r="AB252" s="76"/>
      <c r="AC252" s="76"/>
      <c r="AD252" s="76"/>
      <c r="AE252" s="76"/>
      <c r="AF252" s="76"/>
      <c r="AG252" s="76"/>
      <c r="AH252" s="76"/>
      <c r="AI252" s="76"/>
      <c r="AJ252" s="76"/>
      <c r="AK252" s="76"/>
      <c r="AL252" s="76"/>
      <c r="AM252" s="76"/>
      <c r="AN252" s="76"/>
      <c r="AO252" s="76"/>
      <c r="AP252" s="76"/>
      <c r="AQ252" s="102"/>
      <c r="BB252" s="20"/>
    </row>
    <row r="253" spans="1:54" ht="5.0999999999999996" customHeight="1" x14ac:dyDescent="0.25">
      <c r="A253" s="38"/>
      <c r="B253" s="38"/>
      <c r="V253" s="38"/>
      <c r="W253" s="38"/>
      <c r="X253" s="38"/>
      <c r="Y253" s="38"/>
      <c r="Z253" s="38"/>
      <c r="AA253" s="38"/>
      <c r="AB253" s="38"/>
      <c r="AC253" s="38"/>
      <c r="AD253" s="38"/>
      <c r="AE253" s="38"/>
      <c r="AF253" s="38"/>
      <c r="AG253" s="38"/>
      <c r="AH253" s="38"/>
      <c r="AI253" s="38"/>
      <c r="AJ253" s="38"/>
      <c r="AK253" s="38"/>
      <c r="AL253" s="38"/>
      <c r="AM253" s="38"/>
      <c r="AN253" s="38"/>
      <c r="AO253" s="38"/>
      <c r="AP253" s="38"/>
      <c r="AQ253" s="38"/>
    </row>
    <row r="254" spans="1:54" ht="15" customHeight="1" x14ac:dyDescent="0.25">
      <c r="C254" s="67" t="s">
        <v>67</v>
      </c>
      <c r="D254" s="76"/>
      <c r="E254" s="76"/>
      <c r="F254" s="76"/>
      <c r="G254" s="76"/>
      <c r="H254" s="76"/>
      <c r="I254" s="76"/>
      <c r="J254" s="76"/>
      <c r="K254" s="76"/>
      <c r="L254" s="76"/>
      <c r="M254" s="76"/>
      <c r="N254" s="76"/>
      <c r="O254" s="76"/>
      <c r="P254" s="76"/>
      <c r="Q254" s="76"/>
      <c r="R254" s="102"/>
      <c r="S254" s="7"/>
      <c r="T254" s="99"/>
      <c r="U254" s="100"/>
      <c r="V254" s="101"/>
      <c r="X254" s="64"/>
      <c r="Y254" s="65"/>
      <c r="Z254" s="65"/>
      <c r="AA254" s="65"/>
      <c r="AB254" s="65"/>
      <c r="AC254" s="65"/>
      <c r="AD254" s="65"/>
      <c r="AE254" s="65"/>
      <c r="AF254" s="65"/>
      <c r="AG254" s="65"/>
      <c r="AH254" s="65"/>
      <c r="AI254" s="65"/>
      <c r="AJ254" s="65"/>
      <c r="AK254" s="65"/>
      <c r="AL254" s="65"/>
      <c r="AM254" s="65"/>
      <c r="AN254" s="65"/>
      <c r="AO254" s="65"/>
      <c r="AP254" s="65"/>
      <c r="AQ254" s="66"/>
    </row>
    <row r="255" spans="1:54" ht="15" customHeight="1" x14ac:dyDescent="0.25">
      <c r="C255" s="67" t="s">
        <v>68</v>
      </c>
      <c r="D255" s="76"/>
      <c r="E255" s="76"/>
      <c r="F255" s="76"/>
      <c r="G255" s="76"/>
      <c r="H255" s="76"/>
      <c r="I255" s="76"/>
      <c r="J255" s="76"/>
      <c r="K255" s="76"/>
      <c r="L255" s="76"/>
      <c r="M255" s="76"/>
      <c r="N255" s="76"/>
      <c r="O255" s="76"/>
      <c r="P255" s="76"/>
      <c r="Q255" s="76"/>
      <c r="R255" s="102"/>
      <c r="S255" s="7"/>
      <c r="T255" s="99"/>
      <c r="U255" s="100"/>
      <c r="V255" s="101"/>
      <c r="X255" s="64"/>
      <c r="Y255" s="65"/>
      <c r="Z255" s="65"/>
      <c r="AA255" s="65"/>
      <c r="AB255" s="65"/>
      <c r="AC255" s="65"/>
      <c r="AD255" s="65"/>
      <c r="AE255" s="65"/>
      <c r="AF255" s="65"/>
      <c r="AG255" s="65"/>
      <c r="AH255" s="65"/>
      <c r="AI255" s="65"/>
      <c r="AJ255" s="65"/>
      <c r="AK255" s="65"/>
      <c r="AL255" s="65"/>
      <c r="AM255" s="65"/>
      <c r="AN255" s="65"/>
      <c r="AO255" s="65"/>
      <c r="AP255" s="65"/>
      <c r="AQ255" s="66"/>
      <c r="AR255" s="19"/>
    </row>
    <row r="256" spans="1:54" ht="15" customHeight="1" x14ac:dyDescent="0.25">
      <c r="C256" s="67" t="s">
        <v>71</v>
      </c>
      <c r="D256" s="76"/>
      <c r="E256" s="76"/>
      <c r="F256" s="76"/>
      <c r="G256" s="76"/>
      <c r="H256" s="76"/>
      <c r="I256" s="76"/>
      <c r="J256" s="76"/>
      <c r="K256" s="76"/>
      <c r="L256" s="76"/>
      <c r="M256" s="76"/>
      <c r="N256" s="76"/>
      <c r="O256" s="76"/>
      <c r="P256" s="76"/>
      <c r="Q256" s="76"/>
      <c r="R256" s="102"/>
      <c r="S256" s="7"/>
      <c r="T256" s="99"/>
      <c r="U256" s="100"/>
      <c r="V256" s="101"/>
      <c r="X256" s="64"/>
      <c r="Y256" s="65"/>
      <c r="Z256" s="65"/>
      <c r="AA256" s="65"/>
      <c r="AB256" s="65"/>
      <c r="AC256" s="65"/>
      <c r="AD256" s="65"/>
      <c r="AE256" s="65"/>
      <c r="AF256" s="65"/>
      <c r="AG256" s="65"/>
      <c r="AH256" s="65"/>
      <c r="AI256" s="65"/>
      <c r="AJ256" s="65"/>
      <c r="AK256" s="65"/>
      <c r="AL256" s="65"/>
      <c r="AM256" s="65"/>
      <c r="AN256" s="65"/>
      <c r="AO256" s="65"/>
      <c r="AP256" s="65"/>
      <c r="AQ256" s="66"/>
      <c r="AR256" s="38"/>
    </row>
    <row r="257" spans="1:54" s="1" customFormat="1" ht="15" customHeight="1" x14ac:dyDescent="0.25">
      <c r="A257"/>
      <c r="B257"/>
      <c r="C257"/>
      <c r="D257"/>
      <c r="E257"/>
      <c r="F257"/>
      <c r="G257"/>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row>
    <row r="258" spans="1:54" ht="15" customHeight="1" x14ac:dyDescent="0.25">
      <c r="C258" s="94" t="str">
        <f>CONCATENATE("Centro 3 ",AG58)</f>
        <v xml:space="preserve">Centro 3 </v>
      </c>
      <c r="D258" s="95"/>
      <c r="E258" s="95"/>
      <c r="F258" s="95"/>
      <c r="G258" s="95"/>
      <c r="H258" s="95"/>
      <c r="I258" s="95"/>
      <c r="J258" s="95"/>
      <c r="K258" s="95"/>
      <c r="L258" s="95"/>
      <c r="M258" s="130"/>
      <c r="N258" s="130"/>
      <c r="O258" s="130"/>
      <c r="P258" s="130"/>
      <c r="Q258" s="130"/>
      <c r="R258" s="131"/>
      <c r="T258" s="132" t="s">
        <v>69</v>
      </c>
      <c r="U258" s="133"/>
      <c r="V258" s="134"/>
      <c r="X258" s="67" t="s">
        <v>72</v>
      </c>
      <c r="Y258" s="76"/>
      <c r="Z258" s="76"/>
      <c r="AA258" s="76"/>
      <c r="AB258" s="76"/>
      <c r="AC258" s="76"/>
      <c r="AD258" s="76"/>
      <c r="AE258" s="76"/>
      <c r="AF258" s="76"/>
      <c r="AG258" s="76"/>
      <c r="AH258" s="76"/>
      <c r="AI258" s="76"/>
      <c r="AJ258" s="76"/>
      <c r="AK258" s="76"/>
      <c r="AL258" s="76"/>
      <c r="AM258" s="76"/>
      <c r="AN258" s="76"/>
      <c r="AO258" s="76"/>
      <c r="AP258" s="76"/>
      <c r="AQ258" s="102"/>
      <c r="BB258" s="20"/>
    </row>
    <row r="259" spans="1:54" ht="5.0999999999999996" customHeight="1" x14ac:dyDescent="0.25">
      <c r="A259" s="38"/>
      <c r="B259" s="38"/>
      <c r="V259" s="38"/>
      <c r="W259" s="38"/>
      <c r="X259" s="38"/>
      <c r="Y259" s="38"/>
      <c r="Z259" s="38"/>
      <c r="AA259" s="38"/>
      <c r="AB259" s="38"/>
      <c r="AC259" s="38"/>
      <c r="AD259" s="38"/>
      <c r="AE259" s="38"/>
      <c r="AF259" s="38"/>
      <c r="AG259" s="38"/>
      <c r="AH259" s="38"/>
      <c r="AI259" s="38"/>
      <c r="AJ259" s="38"/>
      <c r="AK259" s="38"/>
      <c r="AL259" s="38"/>
      <c r="AM259" s="38"/>
      <c r="AN259" s="38"/>
      <c r="AO259" s="38"/>
      <c r="AP259" s="38"/>
      <c r="AQ259" s="38"/>
    </row>
    <row r="260" spans="1:54" ht="15" customHeight="1" x14ac:dyDescent="0.25">
      <c r="C260" s="67" t="s">
        <v>67</v>
      </c>
      <c r="D260" s="76"/>
      <c r="E260" s="76"/>
      <c r="F260" s="76"/>
      <c r="G260" s="76"/>
      <c r="H260" s="76"/>
      <c r="I260" s="76"/>
      <c r="J260" s="76"/>
      <c r="K260" s="76"/>
      <c r="L260" s="76"/>
      <c r="M260" s="76"/>
      <c r="N260" s="76"/>
      <c r="O260" s="76"/>
      <c r="P260" s="76"/>
      <c r="Q260" s="76"/>
      <c r="R260" s="102"/>
      <c r="S260" s="7"/>
      <c r="T260" s="99"/>
      <c r="U260" s="100"/>
      <c r="V260" s="101"/>
      <c r="X260" s="64"/>
      <c r="Y260" s="65"/>
      <c r="Z260" s="65"/>
      <c r="AA260" s="65"/>
      <c r="AB260" s="65"/>
      <c r="AC260" s="65"/>
      <c r="AD260" s="65"/>
      <c r="AE260" s="65"/>
      <c r="AF260" s="65"/>
      <c r="AG260" s="65"/>
      <c r="AH260" s="65"/>
      <c r="AI260" s="65"/>
      <c r="AJ260" s="65"/>
      <c r="AK260" s="65"/>
      <c r="AL260" s="65"/>
      <c r="AM260" s="65"/>
      <c r="AN260" s="65"/>
      <c r="AO260" s="65"/>
      <c r="AP260" s="65"/>
      <c r="AQ260" s="66"/>
    </row>
    <row r="261" spans="1:54" ht="15" customHeight="1" x14ac:dyDescent="0.25">
      <c r="C261" s="67" t="s">
        <v>68</v>
      </c>
      <c r="D261" s="76"/>
      <c r="E261" s="76"/>
      <c r="F261" s="76"/>
      <c r="G261" s="76"/>
      <c r="H261" s="76"/>
      <c r="I261" s="76"/>
      <c r="J261" s="76"/>
      <c r="K261" s="76"/>
      <c r="L261" s="76"/>
      <c r="M261" s="76"/>
      <c r="N261" s="76"/>
      <c r="O261" s="76"/>
      <c r="P261" s="76"/>
      <c r="Q261" s="76"/>
      <c r="R261" s="102"/>
      <c r="S261" s="7"/>
      <c r="T261" s="99"/>
      <c r="U261" s="100"/>
      <c r="V261" s="101"/>
      <c r="X261" s="64"/>
      <c r="Y261" s="65"/>
      <c r="Z261" s="65"/>
      <c r="AA261" s="65"/>
      <c r="AB261" s="65"/>
      <c r="AC261" s="65"/>
      <c r="AD261" s="65"/>
      <c r="AE261" s="65"/>
      <c r="AF261" s="65"/>
      <c r="AG261" s="65"/>
      <c r="AH261" s="65"/>
      <c r="AI261" s="65"/>
      <c r="AJ261" s="65"/>
      <c r="AK261" s="65"/>
      <c r="AL261" s="65"/>
      <c r="AM261" s="65"/>
      <c r="AN261" s="65"/>
      <c r="AO261" s="65"/>
      <c r="AP261" s="65"/>
      <c r="AQ261" s="66"/>
      <c r="AR261" s="19"/>
    </row>
    <row r="262" spans="1:54" ht="15" customHeight="1" x14ac:dyDescent="0.25">
      <c r="C262" s="67" t="s">
        <v>71</v>
      </c>
      <c r="D262" s="76"/>
      <c r="E262" s="76"/>
      <c r="F262" s="76"/>
      <c r="G262" s="76"/>
      <c r="H262" s="76"/>
      <c r="I262" s="76"/>
      <c r="J262" s="76"/>
      <c r="K262" s="76"/>
      <c r="L262" s="76"/>
      <c r="M262" s="76"/>
      <c r="N262" s="76"/>
      <c r="O262" s="76"/>
      <c r="P262" s="76"/>
      <c r="Q262" s="76"/>
      <c r="R262" s="102"/>
      <c r="S262" s="7"/>
      <c r="T262" s="99"/>
      <c r="U262" s="100"/>
      <c r="V262" s="101"/>
      <c r="X262" s="64"/>
      <c r="Y262" s="65"/>
      <c r="Z262" s="65"/>
      <c r="AA262" s="65"/>
      <c r="AB262" s="65"/>
      <c r="AC262" s="65"/>
      <c r="AD262" s="65"/>
      <c r="AE262" s="65"/>
      <c r="AF262" s="65"/>
      <c r="AG262" s="65"/>
      <c r="AH262" s="65"/>
      <c r="AI262" s="65"/>
      <c r="AJ262" s="65"/>
      <c r="AK262" s="65"/>
      <c r="AL262" s="65"/>
      <c r="AM262" s="65"/>
      <c r="AN262" s="65"/>
      <c r="AO262" s="65"/>
      <c r="AP262" s="65"/>
      <c r="AQ262" s="66"/>
      <c r="AR262" s="38"/>
    </row>
    <row r="263" spans="1:54" s="1" customFormat="1" ht="15" customHeight="1" x14ac:dyDescent="0.25">
      <c r="A263"/>
      <c r="B263"/>
      <c r="C263"/>
      <c r="D263"/>
      <c r="E263"/>
      <c r="F263"/>
      <c r="G263"/>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row>
    <row r="264" spans="1:54" ht="15" customHeight="1" x14ac:dyDescent="0.25">
      <c r="A264" s="19"/>
      <c r="B264" s="86" t="s">
        <v>149</v>
      </c>
      <c r="C264" s="87"/>
      <c r="D264" s="87"/>
      <c r="E264" s="87"/>
      <c r="F264" s="87"/>
      <c r="G264" s="87"/>
      <c r="H264" s="87"/>
      <c r="I264" s="87"/>
      <c r="J264" s="87"/>
      <c r="K264" s="87"/>
      <c r="L264" s="87"/>
      <c r="M264" s="87"/>
      <c r="N264" s="87"/>
      <c r="O264" s="87"/>
      <c r="P264" s="87"/>
      <c r="Q264" s="87"/>
      <c r="R264" s="87"/>
      <c r="S264" s="87"/>
      <c r="T264" s="87"/>
      <c r="U264" s="87"/>
      <c r="V264" s="87"/>
      <c r="W264" s="87"/>
      <c r="X264" s="87"/>
      <c r="Y264" s="87"/>
      <c r="Z264" s="87"/>
      <c r="AA264" s="87"/>
      <c r="AB264" s="87"/>
      <c r="AC264" s="87"/>
      <c r="AD264" s="88"/>
      <c r="AE264" s="88"/>
      <c r="AF264" s="88"/>
      <c r="AG264" s="88"/>
      <c r="AH264" s="88"/>
      <c r="AI264" s="88"/>
      <c r="AJ264" s="88"/>
      <c r="AK264" s="88"/>
      <c r="AL264" s="88"/>
      <c r="AM264" s="88"/>
      <c r="AN264" s="88"/>
      <c r="AO264" s="88"/>
      <c r="AP264" s="88"/>
      <c r="AQ264" s="88"/>
    </row>
    <row r="265" spans="1:54" ht="15" customHeight="1" x14ac:dyDescent="0.25"/>
    <row r="266" spans="1:54" ht="15" customHeight="1" x14ac:dyDescent="0.25">
      <c r="C266" s="89" t="s">
        <v>141</v>
      </c>
      <c r="D266" s="90"/>
      <c r="E266" s="91"/>
      <c r="F266" s="91"/>
      <c r="G266" s="91"/>
      <c r="H266" s="91"/>
      <c r="I266" s="91"/>
      <c r="J266" s="91"/>
      <c r="K266" s="91"/>
      <c r="L266" s="91"/>
      <c r="M266" s="91"/>
      <c r="N266" s="91"/>
      <c r="O266" s="91"/>
      <c r="P266" s="91"/>
      <c r="Q266" s="91"/>
      <c r="R266" s="91"/>
      <c r="S266" s="91"/>
      <c r="T266" s="91"/>
      <c r="U266" s="91"/>
      <c r="V266" s="91"/>
      <c r="W266" s="91"/>
      <c r="X266" s="91"/>
      <c r="Y266" s="91"/>
      <c r="Z266" s="92"/>
      <c r="AA266" s="93"/>
      <c r="AC266" s="132" t="s">
        <v>75</v>
      </c>
      <c r="AD266" s="133"/>
      <c r="AE266" s="134"/>
    </row>
    <row r="267" spans="1:54" ht="5.0999999999999996" customHeight="1" x14ac:dyDescent="0.25"/>
    <row r="268" spans="1:54" ht="15" customHeight="1" x14ac:dyDescent="0.25">
      <c r="C268" s="67" t="s">
        <v>73</v>
      </c>
      <c r="D268" s="76"/>
      <c r="E268" s="76"/>
      <c r="F268" s="76"/>
      <c r="G268" s="76"/>
      <c r="H268" s="76"/>
      <c r="I268" s="76"/>
      <c r="J268" s="76"/>
      <c r="K268" s="76"/>
      <c r="L268" s="76"/>
      <c r="M268" s="76"/>
      <c r="N268" s="76"/>
      <c r="O268" s="76"/>
      <c r="P268" s="76"/>
      <c r="Q268" s="76"/>
      <c r="R268" s="76"/>
      <c r="S268" s="68"/>
      <c r="T268" s="68"/>
      <c r="U268" s="68"/>
      <c r="V268" s="68"/>
      <c r="W268" s="68"/>
      <c r="X268" s="68"/>
      <c r="Y268" s="68"/>
      <c r="Z268" s="68"/>
      <c r="AA268" s="69"/>
      <c r="AB268" s="7" t="s">
        <v>22</v>
      </c>
      <c r="AC268" s="99"/>
      <c r="AD268" s="100"/>
      <c r="AE268" s="101"/>
      <c r="AF268">
        <f>IF(AC268&lt;&gt;"",1,0)</f>
        <v>0</v>
      </c>
    </row>
    <row r="269" spans="1:54" ht="15" customHeight="1" x14ac:dyDescent="0.25">
      <c r="C269" s="67" t="s">
        <v>74</v>
      </c>
      <c r="D269" s="76"/>
      <c r="E269" s="76"/>
      <c r="F269" s="76"/>
      <c r="G269" s="76"/>
      <c r="H269" s="76"/>
      <c r="I269" s="76"/>
      <c r="J269" s="76"/>
      <c r="K269" s="76"/>
      <c r="L269" s="76"/>
      <c r="M269" s="76"/>
      <c r="N269" s="76"/>
      <c r="O269" s="76"/>
      <c r="P269" s="76"/>
      <c r="Q269" s="76"/>
      <c r="R269" s="76"/>
      <c r="S269" s="68"/>
      <c r="T269" s="68"/>
      <c r="U269" s="68"/>
      <c r="V269" s="68"/>
      <c r="W269" s="68"/>
      <c r="X269" s="68"/>
      <c r="Y269" s="68"/>
      <c r="Z269" s="68"/>
      <c r="AA269" s="69"/>
      <c r="AB269" s="7" t="s">
        <v>22</v>
      </c>
      <c r="AC269" s="99"/>
      <c r="AD269" s="100"/>
      <c r="AE269" s="101"/>
      <c r="AF269">
        <f>IF(AC269&lt;&gt;"",1,0)</f>
        <v>0</v>
      </c>
      <c r="AR269" s="19"/>
    </row>
    <row r="270" spans="1:54" s="19" customFormat="1" ht="15" customHeight="1" x14ac:dyDescent="0.25">
      <c r="A270"/>
      <c r="B270"/>
      <c r="C270"/>
      <c r="D270"/>
      <c r="E270"/>
      <c r="F270"/>
      <c r="G270"/>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row>
    <row r="271" spans="1:54" ht="15" customHeight="1" x14ac:dyDescent="0.25">
      <c r="A271" s="19"/>
      <c r="B271" s="86" t="s">
        <v>165</v>
      </c>
      <c r="C271" s="87"/>
      <c r="D271" s="87"/>
      <c r="E271" s="87"/>
      <c r="F271" s="87"/>
      <c r="G271" s="87"/>
      <c r="H271" s="87"/>
      <c r="I271" s="87"/>
      <c r="J271" s="87"/>
      <c r="K271" s="87"/>
      <c r="L271" s="87"/>
      <c r="M271" s="87"/>
      <c r="N271" s="87"/>
      <c r="O271" s="87"/>
      <c r="P271" s="87"/>
      <c r="Q271" s="87"/>
      <c r="R271" s="87"/>
      <c r="S271" s="87"/>
      <c r="T271" s="87"/>
      <c r="U271" s="87"/>
      <c r="V271" s="87"/>
      <c r="W271" s="87"/>
      <c r="X271" s="87"/>
      <c r="Y271" s="87"/>
      <c r="Z271" s="87"/>
      <c r="AA271" s="87"/>
      <c r="AB271" s="87"/>
      <c r="AC271" s="87"/>
      <c r="AD271" s="88"/>
      <c r="AE271" s="88"/>
      <c r="AF271" s="88"/>
      <c r="AG271" s="88"/>
      <c r="AH271" s="88"/>
      <c r="AI271" s="88"/>
      <c r="AJ271" s="88"/>
      <c r="AK271" s="88"/>
      <c r="AL271" s="88"/>
      <c r="AM271" s="88"/>
      <c r="AN271" s="88"/>
      <c r="AO271" s="88"/>
      <c r="AP271" s="88"/>
      <c r="AQ271" s="88"/>
    </row>
    <row r="272" spans="1:54" ht="5.0999999999999996" customHeight="1" x14ac:dyDescent="0.25"/>
    <row r="273" spans="1:54" ht="5.0999999999999996" customHeight="1" x14ac:dyDescent="0.25"/>
    <row r="274" spans="1:54" ht="74.25" customHeight="1" x14ac:dyDescent="0.25">
      <c r="A274" s="22"/>
      <c r="B274" s="82" t="str">
        <f>CONCATENATE(BB278,AS22,BB279,AS24,BB280,BB281,AS11,BB282,AS13,BB283,AS15," ",AS16," ",AS18,"-",AS20,BB284)</f>
        <v>D./Dª. , con  DNI , enterado de las condiciones  y requisitos  que se exigen para la adjudicación del contrato para el Servicio de Diagnóstico por la Imagen para la realización de pruebas de Resonancia Magnética Nuclear (RMN), en régimen ambulatorio, en el ámbito territorial de Villanueva de la Serena (), se compromete en su propio nombre y derecho, y en nombre de la empresa , CIF , con domicilio en   -, a la cual representa, a tomar a su cargo la ejecución del citado contrato con estricta sujeción a los  requisitos y condiciones que se exigen, aceptando incondicionalmente  las cláusulas del Pliego de Cláusulas Administrativas Particulares y del Pliego de Prescripciones Técnicas.</v>
      </c>
      <c r="C274" s="82"/>
      <c r="D274" s="82"/>
      <c r="E274" s="82"/>
      <c r="F274" s="82"/>
      <c r="G274" s="82"/>
      <c r="H274" s="82"/>
      <c r="I274" s="82"/>
      <c r="J274" s="82"/>
      <c r="K274" s="82"/>
      <c r="L274" s="82"/>
      <c r="M274" s="82"/>
      <c r="N274" s="82"/>
      <c r="O274" s="82"/>
      <c r="P274" s="82"/>
      <c r="Q274" s="82"/>
      <c r="R274" s="82"/>
      <c r="S274" s="82"/>
      <c r="T274" s="82"/>
      <c r="U274" s="82"/>
      <c r="V274" s="82"/>
      <c r="W274" s="82"/>
      <c r="X274" s="82"/>
      <c r="Y274" s="82"/>
      <c r="Z274" s="82"/>
      <c r="AA274" s="82"/>
      <c r="AB274" s="82"/>
      <c r="AC274" s="82"/>
      <c r="AD274" s="82"/>
      <c r="AE274" s="82"/>
      <c r="AF274" s="82"/>
      <c r="AG274" s="82"/>
      <c r="AH274" s="82"/>
      <c r="AI274" s="82"/>
      <c r="AJ274" s="82"/>
      <c r="AK274" s="82"/>
      <c r="AL274" s="82"/>
      <c r="AM274" s="82"/>
      <c r="AN274" s="82"/>
      <c r="AO274" s="82"/>
      <c r="AP274" s="82"/>
      <c r="AQ274" s="82"/>
    </row>
    <row r="275" spans="1:54" x14ac:dyDescent="0.25">
      <c r="B275" s="24" t="s">
        <v>157</v>
      </c>
    </row>
    <row r="276" spans="1:54" x14ac:dyDescent="0.25">
      <c r="BB276" s="23" t="s">
        <v>232</v>
      </c>
    </row>
    <row r="277" spans="1:54" ht="15.75" x14ac:dyDescent="0.25">
      <c r="B277" s="31"/>
      <c r="C277" s="32"/>
      <c r="D277" s="31"/>
      <c r="E277" s="31"/>
      <c r="F277" s="31"/>
      <c r="G277" s="31"/>
      <c r="H277" s="33"/>
      <c r="I277" s="123" t="str">
        <f>+I32</f>
        <v>Atención: Revise el documento. Falta alguno de los datos obligatorios</v>
      </c>
      <c r="J277" s="124"/>
      <c r="K277" s="124"/>
      <c r="L277" s="124"/>
      <c r="M277" s="124"/>
      <c r="N277" s="124"/>
      <c r="O277" s="124"/>
      <c r="P277" s="124"/>
      <c r="Q277" s="124"/>
      <c r="R277" s="124"/>
      <c r="S277" s="124"/>
      <c r="T277" s="124"/>
      <c r="U277" s="124"/>
      <c r="V277" s="124"/>
      <c r="W277" s="124"/>
      <c r="X277" s="124"/>
      <c r="Y277" s="124"/>
      <c r="Z277" s="124"/>
      <c r="AA277" s="124"/>
      <c r="AB277" s="124"/>
      <c r="AC277" s="124"/>
      <c r="AD277" s="124"/>
      <c r="AE277" s="124"/>
    </row>
    <row r="278" spans="1:54" ht="5.0999999999999996" customHeight="1" x14ac:dyDescent="0.25">
      <c r="BB278" s="1" t="s">
        <v>156</v>
      </c>
    </row>
    <row r="279" spans="1:54" hidden="1" x14ac:dyDescent="0.25">
      <c r="AR279" s="22"/>
      <c r="BB279" s="21" t="s">
        <v>152</v>
      </c>
    </row>
    <row r="280" spans="1:54" s="22" customFormat="1" ht="15" hidden="1" customHeight="1" x14ac:dyDescent="0.25">
      <c r="A280"/>
      <c r="B280"/>
      <c r="C280"/>
      <c r="D280"/>
      <c r="E280"/>
      <c r="F280"/>
      <c r="G280"/>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BB280" s="23" t="str">
        <f>CONCATENATE(BB276,AV32," (",AV34,")")</f>
        <v>, enterado de las condiciones  y requisitos  que se exigen para la adjudicación del contrato para el Servicio de Diagnóstico por la Imagen para la realización de pruebas de Resonancia Magnética Nuclear (RMN), en régimen ambulatorio, en el ámbito territorial de Villanueva de la Serena ()</v>
      </c>
    </row>
    <row r="281" spans="1:54" ht="24.75" hidden="1" customHeight="1" x14ac:dyDescent="0.25">
      <c r="BB281" s="21" t="s">
        <v>153</v>
      </c>
    </row>
    <row r="282" spans="1:54" hidden="1" x14ac:dyDescent="0.25">
      <c r="BB282" s="21" t="s">
        <v>154</v>
      </c>
    </row>
    <row r="283" spans="1:54" hidden="1" x14ac:dyDescent="0.25">
      <c r="BB283" s="21" t="s">
        <v>155</v>
      </c>
    </row>
    <row r="284" spans="1:54" hidden="1" x14ac:dyDescent="0.25">
      <c r="BB284" s="21" t="s">
        <v>233</v>
      </c>
    </row>
    <row r="285" spans="1:54" hidden="1" x14ac:dyDescent="0.25"/>
    <row r="286" spans="1:54" hidden="1" x14ac:dyDescent="0.25"/>
    <row r="287" spans="1:54" hidden="1" x14ac:dyDescent="0.25"/>
    <row r="288" spans="1:54"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sheetData>
  <sheetProtection password="CD9C" sheet="1" objects="1" scenarios="1" selectLockedCells="1" autoFilter="0"/>
  <mergeCells count="508">
    <mergeCell ref="E77:G77"/>
    <mergeCell ref="I77:S77"/>
    <mergeCell ref="U77:AE77"/>
    <mergeCell ref="AG77:AQ77"/>
    <mergeCell ref="AG69:AQ69"/>
    <mergeCell ref="C71:D77"/>
    <mergeCell ref="E71:G71"/>
    <mergeCell ref="I71:S71"/>
    <mergeCell ref="U71:AE71"/>
    <mergeCell ref="AG71:AQ71"/>
    <mergeCell ref="E72:G72"/>
    <mergeCell ref="I72:S72"/>
    <mergeCell ref="U72:AE72"/>
    <mergeCell ref="AG72:AQ72"/>
    <mergeCell ref="E73:G73"/>
    <mergeCell ref="I73:S73"/>
    <mergeCell ref="U73:AE73"/>
    <mergeCell ref="AG73:AQ73"/>
    <mergeCell ref="E74:G74"/>
    <mergeCell ref="I74:S74"/>
    <mergeCell ref="U74:AE74"/>
    <mergeCell ref="AG74:AQ74"/>
    <mergeCell ref="E75:G75"/>
    <mergeCell ref="U75:AE75"/>
    <mergeCell ref="AG75:AQ75"/>
    <mergeCell ref="E76:G76"/>
    <mergeCell ref="I76:S76"/>
    <mergeCell ref="C236:L236"/>
    <mergeCell ref="N236:Q236"/>
    <mergeCell ref="T236:AQ236"/>
    <mergeCell ref="C237:L237"/>
    <mergeCell ref="N237:Q237"/>
    <mergeCell ref="T237:AQ237"/>
    <mergeCell ref="C230:L230"/>
    <mergeCell ref="N230:Q230"/>
    <mergeCell ref="T230:AQ230"/>
    <mergeCell ref="C231:L231"/>
    <mergeCell ref="N231:Q231"/>
    <mergeCell ref="T231:AQ231"/>
    <mergeCell ref="C232:L232"/>
    <mergeCell ref="N232:Q232"/>
    <mergeCell ref="T232:AQ232"/>
    <mergeCell ref="C227:L227"/>
    <mergeCell ref="N227:Q227"/>
    <mergeCell ref="T227:AQ227"/>
    <mergeCell ref="C228:L228"/>
    <mergeCell ref="AG76:AQ76"/>
    <mergeCell ref="C238:L238"/>
    <mergeCell ref="N238:Q238"/>
    <mergeCell ref="T238:AQ238"/>
    <mergeCell ref="C233:L233"/>
    <mergeCell ref="N233:Q233"/>
    <mergeCell ref="T233:AQ233"/>
    <mergeCell ref="C234:L234"/>
    <mergeCell ref="N234:Q234"/>
    <mergeCell ref="T234:AQ234"/>
    <mergeCell ref="C235:L235"/>
    <mergeCell ref="N235:Q235"/>
    <mergeCell ref="T235:AQ235"/>
    <mergeCell ref="N228:Q228"/>
    <mergeCell ref="T228:AQ228"/>
    <mergeCell ref="C229:L229"/>
    <mergeCell ref="N229:Q229"/>
    <mergeCell ref="T229:AQ229"/>
    <mergeCell ref="C216:L216"/>
    <mergeCell ref="N216:Q216"/>
    <mergeCell ref="T216:AQ216"/>
    <mergeCell ref="C217:L217"/>
    <mergeCell ref="N217:Q217"/>
    <mergeCell ref="T217:AQ217"/>
    <mergeCell ref="C221:L221"/>
    <mergeCell ref="N221:Q221"/>
    <mergeCell ref="T221:AQ221"/>
    <mergeCell ref="C213:L213"/>
    <mergeCell ref="N213:Q213"/>
    <mergeCell ref="T213:AQ213"/>
    <mergeCell ref="C214:L214"/>
    <mergeCell ref="N214:Q214"/>
    <mergeCell ref="T214:AQ214"/>
    <mergeCell ref="C215:L215"/>
    <mergeCell ref="N215:Q215"/>
    <mergeCell ref="T215:AQ215"/>
    <mergeCell ref="C210:L210"/>
    <mergeCell ref="N210:Q210"/>
    <mergeCell ref="T210:AQ210"/>
    <mergeCell ref="C211:L211"/>
    <mergeCell ref="N211:Q211"/>
    <mergeCell ref="T211:AQ211"/>
    <mergeCell ref="C212:L212"/>
    <mergeCell ref="N212:Q212"/>
    <mergeCell ref="T212:AQ212"/>
    <mergeCell ref="C206:L206"/>
    <mergeCell ref="C207:L207"/>
    <mergeCell ref="T207:AQ207"/>
    <mergeCell ref="C208:L208"/>
    <mergeCell ref="N208:Q208"/>
    <mergeCell ref="T208:AQ208"/>
    <mergeCell ref="C209:L209"/>
    <mergeCell ref="N209:Q209"/>
    <mergeCell ref="T209:AQ209"/>
    <mergeCell ref="C201:L201"/>
    <mergeCell ref="N201:Q201"/>
    <mergeCell ref="T201:AQ201"/>
    <mergeCell ref="C202:L202"/>
    <mergeCell ref="N202:Q202"/>
    <mergeCell ref="T202:AQ202"/>
    <mergeCell ref="C203:L203"/>
    <mergeCell ref="C204:L204"/>
    <mergeCell ref="C205:L205"/>
    <mergeCell ref="T203:AQ203"/>
    <mergeCell ref="T204:AQ204"/>
    <mergeCell ref="T205:AQ205"/>
    <mergeCell ref="T198:AQ198"/>
    <mergeCell ref="C200:L200"/>
    <mergeCell ref="N200:Q200"/>
    <mergeCell ref="T200:AQ200"/>
    <mergeCell ref="C195:L195"/>
    <mergeCell ref="N195:Q195"/>
    <mergeCell ref="T195:AQ195"/>
    <mergeCell ref="C196:L196"/>
    <mergeCell ref="N196:Q196"/>
    <mergeCell ref="T196:AQ196"/>
    <mergeCell ref="C192:L192"/>
    <mergeCell ref="N192:Q192"/>
    <mergeCell ref="T192:AQ192"/>
    <mergeCell ref="C193:L193"/>
    <mergeCell ref="N193:Q193"/>
    <mergeCell ref="T193:AQ193"/>
    <mergeCell ref="C194:L194"/>
    <mergeCell ref="N194:Q194"/>
    <mergeCell ref="T194:AQ194"/>
    <mergeCell ref="C189:L189"/>
    <mergeCell ref="N189:Q189"/>
    <mergeCell ref="T189:AQ189"/>
    <mergeCell ref="C190:L190"/>
    <mergeCell ref="N190:Q190"/>
    <mergeCell ref="T190:AQ190"/>
    <mergeCell ref="C191:L191"/>
    <mergeCell ref="N191:Q191"/>
    <mergeCell ref="T191:AQ191"/>
    <mergeCell ref="C186:L186"/>
    <mergeCell ref="N186:Q186"/>
    <mergeCell ref="T186:AQ186"/>
    <mergeCell ref="C187:L187"/>
    <mergeCell ref="N187:Q187"/>
    <mergeCell ref="T187:AQ187"/>
    <mergeCell ref="C188:L188"/>
    <mergeCell ref="N188:Q188"/>
    <mergeCell ref="T188:AQ188"/>
    <mergeCell ref="C171:N171"/>
    <mergeCell ref="P171:AD171"/>
    <mergeCell ref="C172:N172"/>
    <mergeCell ref="P172:AD172"/>
    <mergeCell ref="C174:N174"/>
    <mergeCell ref="P174:AD174"/>
    <mergeCell ref="C175:N175"/>
    <mergeCell ref="P175:AD175"/>
    <mergeCell ref="C185:L185"/>
    <mergeCell ref="N185:Q185"/>
    <mergeCell ref="T185:AQ185"/>
    <mergeCell ref="C163:N163"/>
    <mergeCell ref="P163:AD163"/>
    <mergeCell ref="C165:N165"/>
    <mergeCell ref="P165:AD165"/>
    <mergeCell ref="C166:N166"/>
    <mergeCell ref="P166:AD166"/>
    <mergeCell ref="C168:N168"/>
    <mergeCell ref="P168:AD168"/>
    <mergeCell ref="C169:N169"/>
    <mergeCell ref="P169:AD169"/>
    <mergeCell ref="C156:N156"/>
    <mergeCell ref="P156:AD156"/>
    <mergeCell ref="C157:N157"/>
    <mergeCell ref="P157:AD157"/>
    <mergeCell ref="C159:N159"/>
    <mergeCell ref="P159:AD159"/>
    <mergeCell ref="C160:N160"/>
    <mergeCell ref="P160:AD160"/>
    <mergeCell ref="C162:N162"/>
    <mergeCell ref="P162:AD162"/>
    <mergeCell ref="C148:N148"/>
    <mergeCell ref="P148:AD148"/>
    <mergeCell ref="C150:N150"/>
    <mergeCell ref="P150:AD150"/>
    <mergeCell ref="C151:N151"/>
    <mergeCell ref="P151:AD151"/>
    <mergeCell ref="C153:N153"/>
    <mergeCell ref="P153:AD153"/>
    <mergeCell ref="C154:N154"/>
    <mergeCell ref="P154:AD154"/>
    <mergeCell ref="C141:N141"/>
    <mergeCell ref="P141:AD141"/>
    <mergeCell ref="C142:N142"/>
    <mergeCell ref="P142:AD142"/>
    <mergeCell ref="C144:N144"/>
    <mergeCell ref="P144:AD144"/>
    <mergeCell ref="C145:N145"/>
    <mergeCell ref="P145:AD145"/>
    <mergeCell ref="C147:N147"/>
    <mergeCell ref="P147:AD147"/>
    <mergeCell ref="B2:AQ2"/>
    <mergeCell ref="B4:AQ4"/>
    <mergeCell ref="B5:AQ5"/>
    <mergeCell ref="AC269:AE269"/>
    <mergeCell ref="N203:Q203"/>
    <mergeCell ref="N204:Q204"/>
    <mergeCell ref="N205:Q205"/>
    <mergeCell ref="N206:Q206"/>
    <mergeCell ref="N207:Q207"/>
    <mergeCell ref="C262:R262"/>
    <mergeCell ref="T262:V262"/>
    <mergeCell ref="T258:V258"/>
    <mergeCell ref="X258:AQ258"/>
    <mergeCell ref="X252:AQ252"/>
    <mergeCell ref="C254:R254"/>
    <mergeCell ref="T254:V254"/>
    <mergeCell ref="X254:AQ254"/>
    <mergeCell ref="C255:R255"/>
    <mergeCell ref="X246:AQ246"/>
    <mergeCell ref="C250:R250"/>
    <mergeCell ref="C248:R248"/>
    <mergeCell ref="C249:R249"/>
    <mergeCell ref="T246:V246"/>
    <mergeCell ref="T248:V248"/>
    <mergeCell ref="I277:AE277"/>
    <mergeCell ref="N198:Q198"/>
    <mergeCell ref="X262:AQ262"/>
    <mergeCell ref="C246:R246"/>
    <mergeCell ref="C252:R252"/>
    <mergeCell ref="C258:R258"/>
    <mergeCell ref="C260:R260"/>
    <mergeCell ref="T260:V260"/>
    <mergeCell ref="X260:AQ260"/>
    <mergeCell ref="C261:R261"/>
    <mergeCell ref="T261:V261"/>
    <mergeCell ref="X261:AQ261"/>
    <mergeCell ref="C256:R256"/>
    <mergeCell ref="T256:V256"/>
    <mergeCell ref="X256:AQ256"/>
    <mergeCell ref="B271:AQ271"/>
    <mergeCell ref="AC266:AE266"/>
    <mergeCell ref="AC268:AE268"/>
    <mergeCell ref="T255:V255"/>
    <mergeCell ref="X255:AQ255"/>
    <mergeCell ref="X248:AQ248"/>
    <mergeCell ref="X249:AQ249"/>
    <mergeCell ref="X250:AQ250"/>
    <mergeCell ref="T252:V252"/>
    <mergeCell ref="T249:V249"/>
    <mergeCell ref="T250:V250"/>
    <mergeCell ref="AB242:AF242"/>
    <mergeCell ref="AI242:AM242"/>
    <mergeCell ref="N219:Q219"/>
    <mergeCell ref="C242:Z242"/>
    <mergeCell ref="C219:L219"/>
    <mergeCell ref="C222:L222"/>
    <mergeCell ref="N222:Q222"/>
    <mergeCell ref="T222:AQ222"/>
    <mergeCell ref="C223:L223"/>
    <mergeCell ref="N223:Q223"/>
    <mergeCell ref="T223:AQ223"/>
    <mergeCell ref="AB240:AF240"/>
    <mergeCell ref="AI240:AM240"/>
    <mergeCell ref="C224:L224"/>
    <mergeCell ref="N224:Q224"/>
    <mergeCell ref="T224:AQ224"/>
    <mergeCell ref="C225:L225"/>
    <mergeCell ref="N225:Q225"/>
    <mergeCell ref="T225:AQ225"/>
    <mergeCell ref="C226:L226"/>
    <mergeCell ref="N226:Q226"/>
    <mergeCell ref="T226:AQ226"/>
    <mergeCell ref="I32:AE32"/>
    <mergeCell ref="D40:I40"/>
    <mergeCell ref="K40:M40"/>
    <mergeCell ref="O40:Q40"/>
    <mergeCell ref="D42:I42"/>
    <mergeCell ref="K42:M42"/>
    <mergeCell ref="O42:Q42"/>
    <mergeCell ref="T219:AQ219"/>
    <mergeCell ref="N184:Q184"/>
    <mergeCell ref="T179:AQ179"/>
    <mergeCell ref="T180:AQ180"/>
    <mergeCell ref="T181:AQ181"/>
    <mergeCell ref="T182:AQ182"/>
    <mergeCell ref="AG56:AQ56"/>
    <mergeCell ref="I58:S58"/>
    <mergeCell ref="U58:AE58"/>
    <mergeCell ref="AG58:AQ58"/>
    <mergeCell ref="I59:S59"/>
    <mergeCell ref="U56:AE56"/>
    <mergeCell ref="AG81:AQ81"/>
    <mergeCell ref="AG61:AQ61"/>
    <mergeCell ref="U59:AE59"/>
    <mergeCell ref="AG59:AQ59"/>
    <mergeCell ref="D38:I38"/>
    <mergeCell ref="K36:M36"/>
    <mergeCell ref="K38:M38"/>
    <mergeCell ref="C81:G81"/>
    <mergeCell ref="C83:G83"/>
    <mergeCell ref="I81:S81"/>
    <mergeCell ref="U81:AE81"/>
    <mergeCell ref="I83:S83"/>
    <mergeCell ref="U83:AE83"/>
    <mergeCell ref="O36:Q36"/>
    <mergeCell ref="O38:Q38"/>
    <mergeCell ref="C59:G59"/>
    <mergeCell ref="C60:G60"/>
    <mergeCell ref="C61:G61"/>
    <mergeCell ref="I60:S60"/>
    <mergeCell ref="U60:AE60"/>
    <mergeCell ref="I61:S61"/>
    <mergeCell ref="U61:AE61"/>
    <mergeCell ref="D44:I44"/>
    <mergeCell ref="K44:M44"/>
    <mergeCell ref="O44:Q44"/>
    <mergeCell ref="D46:I46"/>
    <mergeCell ref="I69:S69"/>
    <mergeCell ref="U69:AE69"/>
    <mergeCell ref="U76:AE76"/>
    <mergeCell ref="B9:AQ9"/>
    <mergeCell ref="B34:AQ34"/>
    <mergeCell ref="B54:AQ54"/>
    <mergeCell ref="C79:L79"/>
    <mergeCell ref="G24:AB24"/>
    <mergeCell ref="G13:AB13"/>
    <mergeCell ref="C26:F26"/>
    <mergeCell ref="G26:AB26"/>
    <mergeCell ref="C28:F28"/>
    <mergeCell ref="G28:AB28"/>
    <mergeCell ref="C24:F24"/>
    <mergeCell ref="G11:AB11"/>
    <mergeCell ref="G15:AB15"/>
    <mergeCell ref="G16:AB16"/>
    <mergeCell ref="G20:AB20"/>
    <mergeCell ref="C22:F22"/>
    <mergeCell ref="C11:F11"/>
    <mergeCell ref="C13:F13"/>
    <mergeCell ref="C15:F15"/>
    <mergeCell ref="C18:F18"/>
    <mergeCell ref="C20:F20"/>
    <mergeCell ref="G18:AB18"/>
    <mergeCell ref="I56:S56"/>
    <mergeCell ref="G22:AB22"/>
    <mergeCell ref="B274:AQ274"/>
    <mergeCell ref="C240:Z240"/>
    <mergeCell ref="B244:AQ244"/>
    <mergeCell ref="B264:AQ264"/>
    <mergeCell ref="C266:AA266"/>
    <mergeCell ref="B121:AQ121"/>
    <mergeCell ref="C177:L177"/>
    <mergeCell ref="N177:Q177"/>
    <mergeCell ref="N179:Q179"/>
    <mergeCell ref="N180:Q180"/>
    <mergeCell ref="C179:L179"/>
    <mergeCell ref="C180:L180"/>
    <mergeCell ref="C181:L181"/>
    <mergeCell ref="C182:L182"/>
    <mergeCell ref="C183:L183"/>
    <mergeCell ref="C184:L184"/>
    <mergeCell ref="N181:Q181"/>
    <mergeCell ref="N182:Q182"/>
    <mergeCell ref="N183:Q183"/>
    <mergeCell ref="C198:L198"/>
    <mergeCell ref="C130:N130"/>
    <mergeCell ref="C132:N132"/>
    <mergeCell ref="C133:N133"/>
    <mergeCell ref="T183:AQ183"/>
    <mergeCell ref="C269:AA269"/>
    <mergeCell ref="C268:AA268"/>
    <mergeCell ref="C123:N123"/>
    <mergeCell ref="C124:N124"/>
    <mergeCell ref="C126:N126"/>
    <mergeCell ref="C127:N127"/>
    <mergeCell ref="C129:N129"/>
    <mergeCell ref="C135:N135"/>
    <mergeCell ref="C136:N136"/>
    <mergeCell ref="C138:N138"/>
    <mergeCell ref="C139:N139"/>
    <mergeCell ref="T184:AQ184"/>
    <mergeCell ref="T206:AQ206"/>
    <mergeCell ref="P132:AD132"/>
    <mergeCell ref="P133:AD133"/>
    <mergeCell ref="T177:AQ177"/>
    <mergeCell ref="P130:AD130"/>
    <mergeCell ref="P138:AD138"/>
    <mergeCell ref="P139:AD139"/>
    <mergeCell ref="P135:AD135"/>
    <mergeCell ref="P136:AD136"/>
    <mergeCell ref="P126:AD126"/>
    <mergeCell ref="P127:AD127"/>
    <mergeCell ref="P123:AD123"/>
    <mergeCell ref="P124:AD124"/>
    <mergeCell ref="P129:AD129"/>
    <mergeCell ref="K46:M46"/>
    <mergeCell ref="O46:Q46"/>
    <mergeCell ref="D50:I50"/>
    <mergeCell ref="K50:M50"/>
    <mergeCell ref="O50:Q50"/>
    <mergeCell ref="C87:G87"/>
    <mergeCell ref="I87:S87"/>
    <mergeCell ref="U87:AE87"/>
    <mergeCell ref="E63:G63"/>
    <mergeCell ref="E64:G64"/>
    <mergeCell ref="E65:G65"/>
    <mergeCell ref="E66:G66"/>
    <mergeCell ref="E67:G67"/>
    <mergeCell ref="E68:G68"/>
    <mergeCell ref="E69:G69"/>
    <mergeCell ref="C63:D69"/>
    <mergeCell ref="I63:S63"/>
    <mergeCell ref="U63:AE63"/>
    <mergeCell ref="I64:S64"/>
    <mergeCell ref="U64:AE64"/>
    <mergeCell ref="I65:S65"/>
    <mergeCell ref="I75:S75"/>
    <mergeCell ref="AG87:AQ87"/>
    <mergeCell ref="B81:B87"/>
    <mergeCell ref="D52:I52"/>
    <mergeCell ref="K52:M52"/>
    <mergeCell ref="O52:Q52"/>
    <mergeCell ref="C85:G85"/>
    <mergeCell ref="I85:S85"/>
    <mergeCell ref="U85:AE85"/>
    <mergeCell ref="AG85:AQ85"/>
    <mergeCell ref="AG83:AQ83"/>
    <mergeCell ref="AG60:AQ60"/>
    <mergeCell ref="AG63:AQ63"/>
    <mergeCell ref="AG64:AQ64"/>
    <mergeCell ref="U65:AE65"/>
    <mergeCell ref="AG65:AQ65"/>
    <mergeCell ref="I66:S66"/>
    <mergeCell ref="U66:AE66"/>
    <mergeCell ref="AG66:AQ66"/>
    <mergeCell ref="I67:S67"/>
    <mergeCell ref="U67:AE67"/>
    <mergeCell ref="AG67:AQ67"/>
    <mergeCell ref="I68:S68"/>
    <mergeCell ref="U68:AE68"/>
    <mergeCell ref="AG68:AQ68"/>
    <mergeCell ref="B89:B95"/>
    <mergeCell ref="C89:G89"/>
    <mergeCell ref="I89:S89"/>
    <mergeCell ref="U89:AE89"/>
    <mergeCell ref="AG89:AQ89"/>
    <mergeCell ref="C91:G91"/>
    <mergeCell ref="I91:S91"/>
    <mergeCell ref="U91:AE91"/>
    <mergeCell ref="AG91:AQ91"/>
    <mergeCell ref="C93:G93"/>
    <mergeCell ref="I93:S93"/>
    <mergeCell ref="U93:AE93"/>
    <mergeCell ref="AG93:AQ93"/>
    <mergeCell ref="C95:G95"/>
    <mergeCell ref="I95:S95"/>
    <mergeCell ref="U95:AE95"/>
    <mergeCell ref="AG95:AQ95"/>
    <mergeCell ref="B97:B103"/>
    <mergeCell ref="C97:G97"/>
    <mergeCell ref="I97:S97"/>
    <mergeCell ref="U97:AE97"/>
    <mergeCell ref="AG97:AQ97"/>
    <mergeCell ref="C99:G99"/>
    <mergeCell ref="I99:S99"/>
    <mergeCell ref="U99:AE99"/>
    <mergeCell ref="AG99:AQ99"/>
    <mergeCell ref="C101:G101"/>
    <mergeCell ref="I101:S101"/>
    <mergeCell ref="U101:AE101"/>
    <mergeCell ref="AG101:AQ101"/>
    <mergeCell ref="C103:G103"/>
    <mergeCell ref="I103:S103"/>
    <mergeCell ref="U103:AE103"/>
    <mergeCell ref="AG103:AQ103"/>
    <mergeCell ref="B105:B111"/>
    <mergeCell ref="C105:G105"/>
    <mergeCell ref="I105:S105"/>
    <mergeCell ref="U105:AE105"/>
    <mergeCell ref="AG105:AQ105"/>
    <mergeCell ref="C107:G107"/>
    <mergeCell ref="I107:S107"/>
    <mergeCell ref="U107:AE107"/>
    <mergeCell ref="AG107:AQ107"/>
    <mergeCell ref="C109:G109"/>
    <mergeCell ref="I109:S109"/>
    <mergeCell ref="U109:AE109"/>
    <mergeCell ref="AG109:AQ109"/>
    <mergeCell ref="C111:G111"/>
    <mergeCell ref="I111:S111"/>
    <mergeCell ref="U111:AE111"/>
    <mergeCell ref="AG111:AQ111"/>
    <mergeCell ref="B113:B119"/>
    <mergeCell ref="C113:G113"/>
    <mergeCell ref="I113:S113"/>
    <mergeCell ref="U113:AE113"/>
    <mergeCell ref="AG113:AQ113"/>
    <mergeCell ref="C115:G115"/>
    <mergeCell ref="I115:S115"/>
    <mergeCell ref="U115:AE115"/>
    <mergeCell ref="AG115:AQ115"/>
    <mergeCell ref="C117:G117"/>
    <mergeCell ref="I117:S117"/>
    <mergeCell ref="U117:AE117"/>
    <mergeCell ref="AG117:AQ117"/>
    <mergeCell ref="C119:G119"/>
    <mergeCell ref="I119:S119"/>
    <mergeCell ref="U119:AE119"/>
    <mergeCell ref="AG119:AQ119"/>
  </mergeCells>
  <conditionalFormatting sqref="I32:AE32">
    <cfRule type="expression" dxfId="74" priority="271">
      <formula>$H$32=0</formula>
    </cfRule>
  </conditionalFormatting>
  <conditionalFormatting sqref="I277:AE277">
    <cfRule type="expression" dxfId="73" priority="269">
      <formula>$H$32=0</formula>
    </cfRule>
  </conditionalFormatting>
  <conditionalFormatting sqref="U81:AE81 U83:AE83">
    <cfRule type="expression" dxfId="72" priority="203">
      <formula>$U$59=0</formula>
    </cfRule>
  </conditionalFormatting>
  <conditionalFormatting sqref="AG81:AQ81 AG83:AQ83">
    <cfRule type="expression" dxfId="71" priority="202">
      <formula>$AG$59=0</formula>
    </cfRule>
  </conditionalFormatting>
  <conditionalFormatting sqref="U85:AE85">
    <cfRule type="expression" dxfId="70" priority="171">
      <formula>$U$59=0</formula>
    </cfRule>
  </conditionalFormatting>
  <conditionalFormatting sqref="AG85:AQ85">
    <cfRule type="expression" dxfId="69" priority="170">
      <formula>$AG$59=0</formula>
    </cfRule>
  </conditionalFormatting>
  <conditionalFormatting sqref="U87:AE87">
    <cfRule type="expression" dxfId="68" priority="165">
      <formula>$U$59=0</formula>
    </cfRule>
  </conditionalFormatting>
  <conditionalFormatting sqref="AG87:AQ87">
    <cfRule type="expression" dxfId="67" priority="164">
      <formula>$AG$59=0</formula>
    </cfRule>
  </conditionalFormatting>
  <conditionalFormatting sqref="U89:AE89">
    <cfRule type="expression" dxfId="66" priority="161">
      <formula>$U$59=0</formula>
    </cfRule>
  </conditionalFormatting>
  <conditionalFormatting sqref="AG89:AQ89 AG91:AQ91">
    <cfRule type="expression" dxfId="65" priority="160">
      <formula>$AG$59=0</formula>
    </cfRule>
  </conditionalFormatting>
  <conditionalFormatting sqref="U93:AE93">
    <cfRule type="expression" dxfId="64" priority="155">
      <formula>$U$59=0</formula>
    </cfRule>
  </conditionalFormatting>
  <conditionalFormatting sqref="AG93:AQ93">
    <cfRule type="expression" dxfId="63" priority="154">
      <formula>$AG$59=0</formula>
    </cfRule>
  </conditionalFormatting>
  <conditionalFormatting sqref="U95:AE95">
    <cfRule type="expression" dxfId="62" priority="149">
      <formula>$U$59=0</formula>
    </cfRule>
  </conditionalFormatting>
  <conditionalFormatting sqref="AG95:AQ95">
    <cfRule type="expression" dxfId="61" priority="148">
      <formula>$AG$59=0</formula>
    </cfRule>
  </conditionalFormatting>
  <conditionalFormatting sqref="U97:AE97">
    <cfRule type="expression" dxfId="60" priority="145">
      <formula>$U$59=0</formula>
    </cfRule>
  </conditionalFormatting>
  <conditionalFormatting sqref="AG97:AQ97 AG99:AQ99">
    <cfRule type="expression" dxfId="59" priority="144">
      <formula>$AG$59=0</formula>
    </cfRule>
  </conditionalFormatting>
  <conditionalFormatting sqref="U101:AE101">
    <cfRule type="expression" dxfId="58" priority="139">
      <formula>$U$59=0</formula>
    </cfRule>
  </conditionalFormatting>
  <conditionalFormatting sqref="AG101:AQ101">
    <cfRule type="expression" dxfId="57" priority="138">
      <formula>$AG$59=0</formula>
    </cfRule>
  </conditionalFormatting>
  <conditionalFormatting sqref="U103:AE103">
    <cfRule type="expression" dxfId="56" priority="133">
      <formula>$U$59=0</formula>
    </cfRule>
  </conditionalFormatting>
  <conditionalFormatting sqref="AG103:AQ103">
    <cfRule type="expression" dxfId="55" priority="132">
      <formula>$AG$59=0</formula>
    </cfRule>
  </conditionalFormatting>
  <conditionalFormatting sqref="U105:AE105">
    <cfRule type="expression" dxfId="54" priority="129">
      <formula>$U$59=0</formula>
    </cfRule>
  </conditionalFormatting>
  <conditionalFormatting sqref="AG105:AQ105 AG107:AQ107">
    <cfRule type="expression" dxfId="53" priority="128">
      <formula>$AG$59=0</formula>
    </cfRule>
  </conditionalFormatting>
  <conditionalFormatting sqref="U109:AE109">
    <cfRule type="expression" dxfId="52" priority="123">
      <formula>$U$59=0</formula>
    </cfRule>
  </conditionalFormatting>
  <conditionalFormatting sqref="AG109:AQ109">
    <cfRule type="expression" dxfId="51" priority="122">
      <formula>$AG$59=0</formula>
    </cfRule>
  </conditionalFormatting>
  <conditionalFormatting sqref="U111:AE111">
    <cfRule type="expression" dxfId="50" priority="117">
      <formula>$U$59=0</formula>
    </cfRule>
  </conditionalFormatting>
  <conditionalFormatting sqref="AG111:AQ111">
    <cfRule type="expression" dxfId="49" priority="116">
      <formula>$AG$59=0</formula>
    </cfRule>
  </conditionalFormatting>
  <conditionalFormatting sqref="U113:AE113">
    <cfRule type="expression" dxfId="48" priority="113">
      <formula>$U$59=0</formula>
    </cfRule>
  </conditionalFormatting>
  <conditionalFormatting sqref="AG113:AQ113 AG115:AQ115">
    <cfRule type="expression" dxfId="47" priority="112">
      <formula>$AG$59=0</formula>
    </cfRule>
  </conditionalFormatting>
  <conditionalFormatting sqref="U117:AE117">
    <cfRule type="expression" dxfId="46" priority="107">
      <formula>$U$59=0</formula>
    </cfRule>
  </conditionalFormatting>
  <conditionalFormatting sqref="AG117:AQ117">
    <cfRule type="expression" dxfId="45" priority="106">
      <formula>$AG$59=0</formula>
    </cfRule>
  </conditionalFormatting>
  <conditionalFormatting sqref="U119:AE119">
    <cfRule type="expression" dxfId="44" priority="101">
      <formula>$U$59=0</formula>
    </cfRule>
  </conditionalFormatting>
  <conditionalFormatting sqref="AG119:AQ119">
    <cfRule type="expression" dxfId="43" priority="100">
      <formula>$AG$59=0</formula>
    </cfRule>
  </conditionalFormatting>
  <conditionalFormatting sqref="U91:AE91">
    <cfRule type="expression" dxfId="42" priority="97">
      <formula>$U$59=0</formula>
    </cfRule>
  </conditionalFormatting>
  <conditionalFormatting sqref="U99:AE99">
    <cfRule type="expression" dxfId="41" priority="96">
      <formula>$U$59=0</formula>
    </cfRule>
  </conditionalFormatting>
  <conditionalFormatting sqref="U107:AE107">
    <cfRule type="expression" dxfId="40" priority="95">
      <formula>$U$59=0</formula>
    </cfRule>
  </conditionalFormatting>
  <conditionalFormatting sqref="U115:AE115">
    <cfRule type="expression" dxfId="39" priority="94">
      <formula>$U$59=0</formula>
    </cfRule>
  </conditionalFormatting>
  <conditionalFormatting sqref="N200:Q217">
    <cfRule type="expression" dxfId="38" priority="17">
      <formula>$U$59=0</formula>
    </cfRule>
  </conditionalFormatting>
  <conditionalFormatting sqref="T200:AQ217">
    <cfRule type="expression" dxfId="37" priority="16">
      <formula>$U$59=0</formula>
    </cfRule>
  </conditionalFormatting>
  <conditionalFormatting sqref="N221:Q238">
    <cfRule type="expression" dxfId="36" priority="15">
      <formula>$AG$59=0</formula>
    </cfRule>
  </conditionalFormatting>
  <conditionalFormatting sqref="T221:AQ238">
    <cfRule type="expression" dxfId="35" priority="14">
      <formula>$AG$59=0</formula>
    </cfRule>
  </conditionalFormatting>
  <conditionalFormatting sqref="C200:L217">
    <cfRule type="expression" dxfId="34" priority="13">
      <formula>$U$59=0</formula>
    </cfRule>
  </conditionalFormatting>
  <conditionalFormatting sqref="C221:L238">
    <cfRule type="expression" dxfId="33" priority="12">
      <formula>$AG$59=0</formula>
    </cfRule>
  </conditionalFormatting>
  <conditionalFormatting sqref="T254:V256">
    <cfRule type="expression" dxfId="32" priority="11">
      <formula>$U$59=0</formula>
    </cfRule>
  </conditionalFormatting>
  <conditionalFormatting sqref="X254:AQ256">
    <cfRule type="expression" dxfId="31" priority="10">
      <formula>$U$59=0</formula>
    </cfRule>
  </conditionalFormatting>
  <conditionalFormatting sqref="T260:V262">
    <cfRule type="expression" dxfId="30" priority="9">
      <formula>$AG$59=0</formula>
    </cfRule>
  </conditionalFormatting>
  <conditionalFormatting sqref="X260:AQ262">
    <cfRule type="expression" dxfId="29" priority="8">
      <formula>$AG$59=0</formula>
    </cfRule>
  </conditionalFormatting>
  <conditionalFormatting sqref="U63:AE69 U71:AE77">
    <cfRule type="expression" dxfId="28" priority="2">
      <formula>$U$59=0</formula>
    </cfRule>
  </conditionalFormatting>
  <conditionalFormatting sqref="AG63:AQ69 AG71:AQ77">
    <cfRule type="expression" dxfId="27" priority="1">
      <formula>$AG$59=0</formula>
    </cfRule>
  </conditionalFormatting>
  <dataValidations count="12">
    <dataValidation type="whole" allowBlank="1" showInputMessage="1" showErrorMessage="1" errorTitle="Valor erróneo" error="Introducir un valor entre 0 y 30_x000a_" sqref="AC268:AE269">
      <formula1>0</formula1>
      <formula2>180</formula2>
    </dataValidation>
    <dataValidation type="whole" allowBlank="1" showInputMessage="1" showErrorMessage="1" errorTitle="Valor erróneo" error="Introducir un valor entre 0 y 100_x000a_" sqref="T250:V250 T256:V256 T262:V262">
      <formula1>0</formula1>
      <formula2>100</formula2>
    </dataValidation>
    <dataValidation type="whole" allowBlank="1" showInputMessage="1" showErrorMessage="1" errorTitle="Valor erróneo" error="Introducir un valor entre 0 y 10" sqref="T260:V261 T254:V255 T248:V249">
      <formula1>0</formula1>
      <formula2>10</formula2>
    </dataValidation>
    <dataValidation type="whole" allowBlank="1" showInputMessage="1" showErrorMessage="1" errorTitle="Plazo máximo erróneo" error="Solo se permite introducir valores enteros._x000a_El plazo indicado excede el plazo máximo o se ha introducido un valor negativo._x000a_" sqref="AB242:AF242">
      <formula1>0</formula1>
      <formula2>AI242</formula2>
    </dataValidation>
    <dataValidation type="decimal" allowBlank="1" showInputMessage="1" showErrorMessage="1" errorTitle="Tarifa Unitaria Máxima errónea" error="Solo se permite introducir números enteros._x000a_El valor introducido excede la Tarifa Unitaria Máxima o se ha introducido 0 o un valor negativo_x000a_ " sqref="K52:M52 K38:M38 K40:M40 K42:M42 K44:M44 K46:M46 K50:M50">
      <formula1>0.01</formula1>
      <formula2>O38</formula2>
    </dataValidation>
    <dataValidation type="decimal" allowBlank="1" showInputMessage="1" showErrorMessage="1" sqref="N179:Q196 N200:Q217 N221:Q238">
      <formula1>0</formula1>
      <formula2>60</formula2>
    </dataValidation>
    <dataValidation type="list" showInputMessage="1" showErrorMessage="1" sqref="AG115:AQ115 AG83:AQ83 I91:S91 AG91:AQ91 I99:S99 AG99:AQ99 I107:S107 AG107:AQ107 I115:S115 I83:S83">
      <formula1>TIPO</formula1>
    </dataValidation>
    <dataValidation type="list" showInputMessage="1" showErrorMessage="1" sqref="U83:AE83 U91:AE91 U99:AE99 U107:AE107 U115:AE115">
      <formula1 xml:space="preserve"> TIPO</formula1>
    </dataValidation>
    <dataValidation type="decimal" allowBlank="1" showInputMessage="1" showErrorMessage="1" errorTitle="Potencia inferior a la exigida" error="La potencia indicada es inferior a la potencia mínima exigida_x000a_" sqref="AG85:AQ85 U85:AE85 AG117:AQ117 U93:AE93 AG93:AQ93 U117:AE117 U101:AE101 AG101:AQ101 AG109:AQ109 U109:AE109">
      <formula1>0</formula1>
      <formula2>10</formula2>
    </dataValidation>
    <dataValidation type="list" showInputMessage="1" showErrorMessage="1" sqref="P133:AD133 P136:AD136 P139:AD139 P142:AD142 P145:AD145 P148:AD148 P151:AD151 P154:AD154 P175:AD175 P160:AD160 P163:AD163 P166:AD166 P169:AD169 P172:AD172 P157:AD157">
      <formula1>TITULACION</formula1>
    </dataValidation>
    <dataValidation type="decimal" allowBlank="1" showInputMessage="1" showErrorMessage="1" errorTitle="Potencia errónea" error="La potencia indicada es errónea_x000a_" sqref="I93:S93 I109:S109 I117:S117">
      <formula1>0</formula1>
      <formula2>3.5</formula2>
    </dataValidation>
    <dataValidation type="decimal" allowBlank="1" showInputMessage="1" showErrorMessage="1" errorTitle="Potencia errónea" error="La potencia indicada es errónea" sqref="I101:S101">
      <formula1>0</formula1>
      <formula2>3.5</formula2>
    </dataValidation>
  </dataValidations>
  <pageMargins left="0.43307086614173229" right="0.39370078740157483" top="0.31496062992125984" bottom="0.47244094488188981" header="0.31496062992125984" footer="0.27559055118110237"/>
  <pageSetup paperSize="9" scale="59" fitToHeight="0" orientation="portrait" r:id="rId1"/>
  <headerFooter>
    <oddFooter>&amp;RPágina &amp;P de  &amp;N</oddFooter>
  </headerFooter>
  <extLst>
    <ext xmlns:x14="http://schemas.microsoft.com/office/spreadsheetml/2009/9/main" uri="{78C0D931-6437-407d-A8EE-F0AAD7539E65}">
      <x14:conditionalFormattings>
        <x14:conditionalFormatting xmlns:xm="http://schemas.microsoft.com/office/excel/2006/main">
          <x14:cfRule type="iconSet" priority="363" id="{3143921B-2DC9-4107-BBB1-EB60DD2DC4B1}">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T59</xm:sqref>
        </x14:conditionalFormatting>
        <x14:conditionalFormatting xmlns:xm="http://schemas.microsoft.com/office/excel/2006/main">
          <x14:cfRule type="iconSet" priority="350" id="{192E5CD8-4C56-4308-808C-4AF45042E12B}">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AC11</xm:sqref>
        </x14:conditionalFormatting>
        <x14:conditionalFormatting xmlns:xm="http://schemas.microsoft.com/office/excel/2006/main">
          <x14:cfRule type="iconSet" priority="349" id="{FFBA92A8-9D4C-4725-8E40-89E264251663}">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AC11</xm:sqref>
        </x14:conditionalFormatting>
        <x14:conditionalFormatting xmlns:xm="http://schemas.microsoft.com/office/excel/2006/main">
          <x14:cfRule type="iconSet" priority="336" id="{13B05BD9-6B05-4AA6-90F9-1CC7A892712B}">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AC13</xm:sqref>
        </x14:conditionalFormatting>
        <x14:conditionalFormatting xmlns:xm="http://schemas.microsoft.com/office/excel/2006/main">
          <x14:cfRule type="iconSet" priority="335" id="{6FCDFF5D-D644-44D1-BE72-236A6A8DBA45}">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AC13</xm:sqref>
        </x14:conditionalFormatting>
        <x14:conditionalFormatting xmlns:xm="http://schemas.microsoft.com/office/excel/2006/main">
          <x14:cfRule type="iconSet" priority="334" id="{94C85AD8-ADA0-4540-A504-C3BDDAABEE27}">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AC15</xm:sqref>
        </x14:conditionalFormatting>
        <x14:conditionalFormatting xmlns:xm="http://schemas.microsoft.com/office/excel/2006/main">
          <x14:cfRule type="iconSet" priority="333" id="{5D6F0D75-6CF3-4801-9337-353CB2BA1607}">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AC15</xm:sqref>
        </x14:conditionalFormatting>
        <x14:conditionalFormatting xmlns:xm="http://schemas.microsoft.com/office/excel/2006/main">
          <x14:cfRule type="iconSet" priority="332" id="{39AC471B-E6F6-4E90-9B5F-59AF94E38368}">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AC18</xm:sqref>
        </x14:conditionalFormatting>
        <x14:conditionalFormatting xmlns:xm="http://schemas.microsoft.com/office/excel/2006/main">
          <x14:cfRule type="iconSet" priority="331" id="{9059B671-FBD1-417F-B426-6826B8C982A4}">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AC18</xm:sqref>
        </x14:conditionalFormatting>
        <x14:conditionalFormatting xmlns:xm="http://schemas.microsoft.com/office/excel/2006/main">
          <x14:cfRule type="iconSet" priority="330" id="{F7CCC5BF-3FAD-43DA-A402-EF3D694C3F22}">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AC20</xm:sqref>
        </x14:conditionalFormatting>
        <x14:conditionalFormatting xmlns:xm="http://schemas.microsoft.com/office/excel/2006/main">
          <x14:cfRule type="iconSet" priority="329" id="{664089E3-C7CC-4600-BF83-77747A28AC09}">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AC20</xm:sqref>
        </x14:conditionalFormatting>
        <x14:conditionalFormatting xmlns:xm="http://schemas.microsoft.com/office/excel/2006/main">
          <x14:cfRule type="iconSet" priority="328" id="{AFE37CCD-CB23-4AC0-B7E5-01E6CFFDDBD3}">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AC22</xm:sqref>
        </x14:conditionalFormatting>
        <x14:conditionalFormatting xmlns:xm="http://schemas.microsoft.com/office/excel/2006/main">
          <x14:cfRule type="iconSet" priority="327" id="{41468743-0A60-4EC4-8E1C-AA55CEBF2DFB}">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AC22</xm:sqref>
        </x14:conditionalFormatting>
        <x14:conditionalFormatting xmlns:xm="http://schemas.microsoft.com/office/excel/2006/main">
          <x14:cfRule type="iconSet" priority="326" id="{95EFBD3E-ADA9-4B03-A829-593653BCF4EF}">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AC24</xm:sqref>
        </x14:conditionalFormatting>
        <x14:conditionalFormatting xmlns:xm="http://schemas.microsoft.com/office/excel/2006/main">
          <x14:cfRule type="iconSet" priority="325" id="{E7232EE3-D1F0-4259-AF60-B5BB702C56D4}">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AC24</xm:sqref>
        </x14:conditionalFormatting>
        <x14:conditionalFormatting xmlns:xm="http://schemas.microsoft.com/office/excel/2006/main">
          <x14:cfRule type="iconSet" priority="324" id="{60EBF5FF-4079-4CDD-B41B-8E19C642A0F4}">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AC26</xm:sqref>
        </x14:conditionalFormatting>
        <x14:conditionalFormatting xmlns:xm="http://schemas.microsoft.com/office/excel/2006/main">
          <x14:cfRule type="iconSet" priority="323" id="{CD815819-FDA1-4EDB-A52F-404C235BD773}">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AC26</xm:sqref>
        </x14:conditionalFormatting>
        <x14:conditionalFormatting xmlns:xm="http://schemas.microsoft.com/office/excel/2006/main">
          <x14:cfRule type="iconSet" priority="322" id="{7CF18EE2-51EE-4B03-A1CC-6FCB18AED246}">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AC28</xm:sqref>
        </x14:conditionalFormatting>
        <x14:conditionalFormatting xmlns:xm="http://schemas.microsoft.com/office/excel/2006/main">
          <x14:cfRule type="iconSet" priority="321" id="{7F45A765-4654-45A4-BC64-07F90CF416E9}">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AC28</xm:sqref>
        </x14:conditionalFormatting>
        <x14:conditionalFormatting xmlns:xm="http://schemas.microsoft.com/office/excel/2006/main">
          <x14:cfRule type="iconSet" priority="264" id="{FFF424C7-B315-490A-B29A-7AEA15B092C1}">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AE123</xm:sqref>
        </x14:conditionalFormatting>
        <x14:conditionalFormatting xmlns:xm="http://schemas.microsoft.com/office/excel/2006/main">
          <x14:cfRule type="iconSet" priority="263" id="{FAB12C2B-28D9-4D27-BE41-A8749A0CFE62}">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AE123</xm:sqref>
        </x14:conditionalFormatting>
        <x14:conditionalFormatting xmlns:xm="http://schemas.microsoft.com/office/excel/2006/main">
          <x14:cfRule type="iconSet" priority="253" id="{DE62665F-F2DC-4DD2-AE1E-8E4D93557117}">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AG242</xm:sqref>
        </x14:conditionalFormatting>
        <x14:conditionalFormatting xmlns:xm="http://schemas.microsoft.com/office/excel/2006/main">
          <x14:cfRule type="iconSet" priority="252" id="{7903F9FF-51AB-462D-8F47-9AD401AE140D}">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AF268</xm:sqref>
        </x14:conditionalFormatting>
        <x14:conditionalFormatting xmlns:xm="http://schemas.microsoft.com/office/excel/2006/main">
          <x14:cfRule type="iconSet" priority="201" id="{94EF71E8-48B2-479F-888D-F8F14AE35101}">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T81</xm:sqref>
        </x14:conditionalFormatting>
        <x14:conditionalFormatting xmlns:xm="http://schemas.microsoft.com/office/excel/2006/main">
          <x14:cfRule type="iconSet" priority="200" id="{4252D662-BBF8-4427-8108-FDAAE8FBAB4E}">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T81</xm:sqref>
        </x14:conditionalFormatting>
        <x14:conditionalFormatting xmlns:xm="http://schemas.microsoft.com/office/excel/2006/main">
          <x14:cfRule type="iconSet" priority="199" id="{9F9E13C6-A4E8-483F-B885-8CA48A9AA2AC}">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T83:T84</xm:sqref>
        </x14:conditionalFormatting>
        <x14:conditionalFormatting xmlns:xm="http://schemas.microsoft.com/office/excel/2006/main">
          <x14:cfRule type="iconSet" priority="198" id="{59C59308-F42E-4579-A0AC-C936A7DBBB9C}">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T83:T84</xm:sqref>
        </x14:conditionalFormatting>
        <x14:conditionalFormatting xmlns:xm="http://schemas.microsoft.com/office/excel/2006/main">
          <x14:cfRule type="iconSet" priority="390" id="{14C7751E-C5EA-41CE-9FD9-452C066DEF9E}">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T30:T31</xm:sqref>
        </x14:conditionalFormatting>
        <x14:conditionalFormatting xmlns:xm="http://schemas.microsoft.com/office/excel/2006/main">
          <x14:cfRule type="iconSet" priority="191" id="{97BEF318-5A0F-49A6-9B9B-C6FF65DF5434}">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AE132</xm:sqref>
        </x14:conditionalFormatting>
        <x14:conditionalFormatting xmlns:xm="http://schemas.microsoft.com/office/excel/2006/main">
          <x14:cfRule type="iconSet" priority="190" id="{1720D6B2-37B2-418E-BC2C-834FA4E03D56}">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AE132</xm:sqref>
        </x14:conditionalFormatting>
        <x14:conditionalFormatting xmlns:xm="http://schemas.microsoft.com/office/excel/2006/main">
          <x14:cfRule type="iconSet" priority="189" id="{7670D5A3-335D-4192-AE6E-03689AD6D8DB}">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AE135</xm:sqref>
        </x14:conditionalFormatting>
        <x14:conditionalFormatting xmlns:xm="http://schemas.microsoft.com/office/excel/2006/main">
          <x14:cfRule type="iconSet" priority="188" id="{9A7D2388-7B45-48CF-A242-BEA30365CEFD}">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AE135</xm:sqref>
        </x14:conditionalFormatting>
        <x14:conditionalFormatting xmlns:xm="http://schemas.microsoft.com/office/excel/2006/main">
          <x14:cfRule type="iconSet" priority="187" id="{77EADA84-D1A1-4570-A262-8F6704030298}">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AE138</xm:sqref>
        </x14:conditionalFormatting>
        <x14:conditionalFormatting xmlns:xm="http://schemas.microsoft.com/office/excel/2006/main">
          <x14:cfRule type="iconSet" priority="186" id="{821E11F1-99E0-476B-BEED-5C2F15A2DB08}">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AE138</xm:sqref>
        </x14:conditionalFormatting>
        <x14:conditionalFormatting xmlns:xm="http://schemas.microsoft.com/office/excel/2006/main">
          <x14:cfRule type="iconSet" priority="181" id="{3F904004-BA22-43CD-940C-CEBFACB83B0A}">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R179</xm:sqref>
        </x14:conditionalFormatting>
        <x14:conditionalFormatting xmlns:xm="http://schemas.microsoft.com/office/excel/2006/main">
          <x14:cfRule type="iconSet" priority="180" id="{A2EF4E2F-6E7C-4D0C-9BFE-61ACDF8806F1}">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R179</xm:sqref>
        </x14:conditionalFormatting>
        <x14:conditionalFormatting xmlns:xm="http://schemas.microsoft.com/office/excel/2006/main">
          <x14:cfRule type="iconSet" priority="179" id="{62D091EB-792A-4329-9300-4D1CFCCBFDB7}">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AR179</xm:sqref>
        </x14:conditionalFormatting>
        <x14:conditionalFormatting xmlns:xm="http://schemas.microsoft.com/office/excel/2006/main">
          <x14:cfRule type="iconSet" priority="178" id="{00075A9F-5FA8-42A1-AD17-6A0E2B647970}">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AR179</xm:sqref>
        </x14:conditionalFormatting>
        <x14:conditionalFormatting xmlns:xm="http://schemas.microsoft.com/office/excel/2006/main">
          <x14:cfRule type="iconSet" priority="177" id="{483FBD55-3C58-40D6-8475-D2D1CD687AF1}">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N40:N41</xm:sqref>
        </x14:conditionalFormatting>
        <x14:conditionalFormatting xmlns:xm="http://schemas.microsoft.com/office/excel/2006/main">
          <x14:cfRule type="iconSet" priority="176" id="{1D3A3232-1A5D-4D5D-9238-46E7EEE16D8B}">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N42:N43</xm:sqref>
        </x14:conditionalFormatting>
        <x14:conditionalFormatting xmlns:xm="http://schemas.microsoft.com/office/excel/2006/main">
          <x14:cfRule type="iconSet" priority="175" id="{A07D4726-4654-422F-A98D-412115AE9AA6}">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N44:N45</xm:sqref>
        </x14:conditionalFormatting>
        <x14:conditionalFormatting xmlns:xm="http://schemas.microsoft.com/office/excel/2006/main">
          <x14:cfRule type="iconSet" priority="174" id="{EC09FE3A-56D6-4101-BDD1-7117FCE6B84E}">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N46</xm:sqref>
        </x14:conditionalFormatting>
        <x14:conditionalFormatting xmlns:xm="http://schemas.microsoft.com/office/excel/2006/main">
          <x14:cfRule type="iconSet" priority="173" id="{E54542C2-84EE-42AF-82FE-9C64D36EC61E}">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N50:N51</xm:sqref>
        </x14:conditionalFormatting>
        <x14:conditionalFormatting xmlns:xm="http://schemas.microsoft.com/office/excel/2006/main">
          <x14:cfRule type="iconSet" priority="172" id="{18BFEAAD-8DA5-4069-B765-0FD0540223AD}">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N52</xm:sqref>
        </x14:conditionalFormatting>
        <x14:conditionalFormatting xmlns:xm="http://schemas.microsoft.com/office/excel/2006/main">
          <x14:cfRule type="iconSet" priority="395" id="{BCA6C5BD-FB34-4B3E-BBB0-3C20F620AE4F}">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N38:N39 N47:N49 N53</xm:sqref>
        </x14:conditionalFormatting>
        <x14:conditionalFormatting xmlns:xm="http://schemas.microsoft.com/office/excel/2006/main">
          <x14:cfRule type="iconSet" priority="169" id="{C83D4019-1FA1-42E7-A5F2-8FE0B121D8E1}">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T85</xm:sqref>
        </x14:conditionalFormatting>
        <x14:conditionalFormatting xmlns:xm="http://schemas.microsoft.com/office/excel/2006/main">
          <x14:cfRule type="iconSet" priority="168" id="{FDFB4B4F-3636-4E40-8CBB-5876ED7C1BC6}">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T85</xm:sqref>
        </x14:conditionalFormatting>
        <x14:conditionalFormatting xmlns:xm="http://schemas.microsoft.com/office/excel/2006/main">
          <x14:cfRule type="iconSet" priority="163" id="{A87ED059-9EC2-4D77-A355-6417652804A7}">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T87</xm:sqref>
        </x14:conditionalFormatting>
        <x14:conditionalFormatting xmlns:xm="http://schemas.microsoft.com/office/excel/2006/main">
          <x14:cfRule type="iconSet" priority="162" id="{A7F71097-60F1-4A11-8AF6-DC94E3D7D4BA}">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T87</xm:sqref>
        </x14:conditionalFormatting>
        <x14:conditionalFormatting xmlns:xm="http://schemas.microsoft.com/office/excel/2006/main">
          <x14:cfRule type="iconSet" priority="159" id="{5585FB51-B966-4C0B-B5A8-777791A48E64}">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T89</xm:sqref>
        </x14:conditionalFormatting>
        <x14:conditionalFormatting xmlns:xm="http://schemas.microsoft.com/office/excel/2006/main">
          <x14:cfRule type="iconSet" priority="158" id="{D2C652A8-5D93-4270-989E-4D823A36FE21}">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T89</xm:sqref>
        </x14:conditionalFormatting>
        <x14:conditionalFormatting xmlns:xm="http://schemas.microsoft.com/office/excel/2006/main">
          <x14:cfRule type="iconSet" priority="157" id="{AB96CD5E-A40C-4466-9C69-314D98A912A9}">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T91:T92</xm:sqref>
        </x14:conditionalFormatting>
        <x14:conditionalFormatting xmlns:xm="http://schemas.microsoft.com/office/excel/2006/main">
          <x14:cfRule type="iconSet" priority="156" id="{CBC5D0E7-A010-4699-8FED-54E0D3772419}">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T91:T92</xm:sqref>
        </x14:conditionalFormatting>
        <x14:conditionalFormatting xmlns:xm="http://schemas.microsoft.com/office/excel/2006/main">
          <x14:cfRule type="iconSet" priority="153" id="{BF5AE12D-6D9E-4D47-9EA1-4F60DBCBD35D}">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T93</xm:sqref>
        </x14:conditionalFormatting>
        <x14:conditionalFormatting xmlns:xm="http://schemas.microsoft.com/office/excel/2006/main">
          <x14:cfRule type="iconSet" priority="152" id="{E5A35B4F-34BF-4642-ABD5-DEAF61B7D63E}">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T93</xm:sqref>
        </x14:conditionalFormatting>
        <x14:conditionalFormatting xmlns:xm="http://schemas.microsoft.com/office/excel/2006/main">
          <x14:cfRule type="iconSet" priority="146" id="{CCBF9F4D-9651-434C-821B-27891A351E2B}">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T95:T96</xm:sqref>
        </x14:conditionalFormatting>
        <x14:conditionalFormatting xmlns:xm="http://schemas.microsoft.com/office/excel/2006/main">
          <x14:cfRule type="iconSet" priority="143" id="{F1FB2221-1508-4B68-A0B2-D500D3DBBD8A}">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T97</xm:sqref>
        </x14:conditionalFormatting>
        <x14:conditionalFormatting xmlns:xm="http://schemas.microsoft.com/office/excel/2006/main">
          <x14:cfRule type="iconSet" priority="142" id="{64C15F0C-B958-4872-9217-3C4846E7B233}">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T97</xm:sqref>
        </x14:conditionalFormatting>
        <x14:conditionalFormatting xmlns:xm="http://schemas.microsoft.com/office/excel/2006/main">
          <x14:cfRule type="iconSet" priority="141" id="{79B91978-5F0D-4E83-BD7F-5D5B131C4A7B}">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T99:T100</xm:sqref>
        </x14:conditionalFormatting>
        <x14:conditionalFormatting xmlns:xm="http://schemas.microsoft.com/office/excel/2006/main">
          <x14:cfRule type="iconSet" priority="140" id="{447552F9-34D3-4C77-BBBE-1701E852696C}">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T99:T100</xm:sqref>
        </x14:conditionalFormatting>
        <x14:conditionalFormatting xmlns:xm="http://schemas.microsoft.com/office/excel/2006/main">
          <x14:cfRule type="iconSet" priority="137" id="{015C8F38-5DDD-4131-A04B-494FB2BFB9DC}">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T101</xm:sqref>
        </x14:conditionalFormatting>
        <x14:conditionalFormatting xmlns:xm="http://schemas.microsoft.com/office/excel/2006/main">
          <x14:cfRule type="iconSet" priority="136" id="{6C30EAAC-D01A-48A1-BDFA-C6C563BE5950}">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T101</xm:sqref>
        </x14:conditionalFormatting>
        <x14:conditionalFormatting xmlns:xm="http://schemas.microsoft.com/office/excel/2006/main">
          <x14:cfRule type="iconSet" priority="131" id="{B66B54B3-73F4-454E-A6C1-F8A200D78AC3}">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T103</xm:sqref>
        </x14:conditionalFormatting>
        <x14:conditionalFormatting xmlns:xm="http://schemas.microsoft.com/office/excel/2006/main">
          <x14:cfRule type="iconSet" priority="130" id="{58E34D12-FD08-4BD3-B758-3B19C9385734}">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T103</xm:sqref>
        </x14:conditionalFormatting>
        <x14:conditionalFormatting xmlns:xm="http://schemas.microsoft.com/office/excel/2006/main">
          <x14:cfRule type="iconSet" priority="127" id="{E0EF559D-AE38-446C-8B51-CBD704C1B520}">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T105</xm:sqref>
        </x14:conditionalFormatting>
        <x14:conditionalFormatting xmlns:xm="http://schemas.microsoft.com/office/excel/2006/main">
          <x14:cfRule type="iconSet" priority="126" id="{478FA2D5-7C5A-4540-8359-EEE9C91AE039}">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T105</xm:sqref>
        </x14:conditionalFormatting>
        <x14:conditionalFormatting xmlns:xm="http://schemas.microsoft.com/office/excel/2006/main">
          <x14:cfRule type="iconSet" priority="125" id="{637BEC3C-CEDF-40ED-B3C1-2D03502468B8}">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T107:T108</xm:sqref>
        </x14:conditionalFormatting>
        <x14:conditionalFormatting xmlns:xm="http://schemas.microsoft.com/office/excel/2006/main">
          <x14:cfRule type="iconSet" priority="124" id="{15143234-4E11-4760-9DB8-45F95B364086}">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T107:T108</xm:sqref>
        </x14:conditionalFormatting>
        <x14:conditionalFormatting xmlns:xm="http://schemas.microsoft.com/office/excel/2006/main">
          <x14:cfRule type="iconSet" priority="121" id="{E174C255-AF4B-48B0-BE2F-922ED49D1BA1}">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T109</xm:sqref>
        </x14:conditionalFormatting>
        <x14:conditionalFormatting xmlns:xm="http://schemas.microsoft.com/office/excel/2006/main">
          <x14:cfRule type="iconSet" priority="120" id="{8AE35190-E17C-46F0-BC18-9B446D8F0C81}">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T109</xm:sqref>
        </x14:conditionalFormatting>
        <x14:conditionalFormatting xmlns:xm="http://schemas.microsoft.com/office/excel/2006/main">
          <x14:cfRule type="iconSet" priority="115" id="{8D3C7DD2-F93F-4BDA-A4F4-8B65674E4B2E}">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T111</xm:sqref>
        </x14:conditionalFormatting>
        <x14:conditionalFormatting xmlns:xm="http://schemas.microsoft.com/office/excel/2006/main">
          <x14:cfRule type="iconSet" priority="114" id="{AAC33A60-5E6F-4439-A114-28F22CD9E534}">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T111</xm:sqref>
        </x14:conditionalFormatting>
        <x14:conditionalFormatting xmlns:xm="http://schemas.microsoft.com/office/excel/2006/main">
          <x14:cfRule type="iconSet" priority="111" id="{AB312881-7A11-4871-A02F-2B555BFF7E2E}">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T113</xm:sqref>
        </x14:conditionalFormatting>
        <x14:conditionalFormatting xmlns:xm="http://schemas.microsoft.com/office/excel/2006/main">
          <x14:cfRule type="iconSet" priority="110" id="{E8CC184D-C286-48D5-8039-89863B498D88}">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T113</xm:sqref>
        </x14:conditionalFormatting>
        <x14:conditionalFormatting xmlns:xm="http://schemas.microsoft.com/office/excel/2006/main">
          <x14:cfRule type="iconSet" priority="109" id="{87B7F4BD-6F0C-46F8-9383-9B95FED10775}">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T115:T116</xm:sqref>
        </x14:conditionalFormatting>
        <x14:conditionalFormatting xmlns:xm="http://schemas.microsoft.com/office/excel/2006/main">
          <x14:cfRule type="iconSet" priority="108" id="{44A5510E-BF5E-4F1F-AAE9-4FA312736712}">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T115:T116</xm:sqref>
        </x14:conditionalFormatting>
        <x14:conditionalFormatting xmlns:xm="http://schemas.microsoft.com/office/excel/2006/main">
          <x14:cfRule type="iconSet" priority="105" id="{C59B4EEB-9EF2-494D-A267-5DCD65037793}">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T117</xm:sqref>
        </x14:conditionalFormatting>
        <x14:conditionalFormatting xmlns:xm="http://schemas.microsoft.com/office/excel/2006/main">
          <x14:cfRule type="iconSet" priority="104" id="{27ED8E71-51D1-4DBF-9535-A08FAC794569}">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T117</xm:sqref>
        </x14:conditionalFormatting>
        <x14:conditionalFormatting xmlns:xm="http://schemas.microsoft.com/office/excel/2006/main">
          <x14:cfRule type="iconSet" priority="99" id="{D42A552A-A5EE-4700-958B-A128750D060A}">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T119</xm:sqref>
        </x14:conditionalFormatting>
        <x14:conditionalFormatting xmlns:xm="http://schemas.microsoft.com/office/excel/2006/main">
          <x14:cfRule type="iconSet" priority="98" id="{841AD1F1-BF23-4810-89D2-C4467104AF2E}">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T119</xm:sqref>
        </x14:conditionalFormatting>
        <x14:conditionalFormatting xmlns:xm="http://schemas.microsoft.com/office/excel/2006/main">
          <x14:cfRule type="iconSet" priority="396" id="{DED22199-212E-4A74-A6AF-D9C452D27C0D}">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T120 T95:T96 T104 T112</xm:sqref>
        </x14:conditionalFormatting>
        <x14:conditionalFormatting xmlns:xm="http://schemas.microsoft.com/office/excel/2006/main">
          <x14:cfRule type="iconSet" priority="93" id="{4E6EB7ED-6B84-44E7-9417-EDE79958BCAA}">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AE141</xm:sqref>
        </x14:conditionalFormatting>
        <x14:conditionalFormatting xmlns:xm="http://schemas.microsoft.com/office/excel/2006/main">
          <x14:cfRule type="iconSet" priority="92" id="{2BAFF8AB-1A12-4D95-A59C-F8A4E6797828}">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AE141</xm:sqref>
        </x14:conditionalFormatting>
        <x14:conditionalFormatting xmlns:xm="http://schemas.microsoft.com/office/excel/2006/main">
          <x14:cfRule type="iconSet" priority="91" id="{9A4E59E8-CEA2-43D8-9540-657D4AAEDEE3}">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AE144</xm:sqref>
        </x14:conditionalFormatting>
        <x14:conditionalFormatting xmlns:xm="http://schemas.microsoft.com/office/excel/2006/main">
          <x14:cfRule type="iconSet" priority="90" id="{3ADAF527-3676-4CEF-B824-5172522808F8}">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AE144</xm:sqref>
        </x14:conditionalFormatting>
        <x14:conditionalFormatting xmlns:xm="http://schemas.microsoft.com/office/excel/2006/main">
          <x14:cfRule type="iconSet" priority="89" id="{4D48B8C7-6C79-499F-96FA-F9B6BC387961}">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AE147</xm:sqref>
        </x14:conditionalFormatting>
        <x14:conditionalFormatting xmlns:xm="http://schemas.microsoft.com/office/excel/2006/main">
          <x14:cfRule type="iconSet" priority="88" id="{D4C184F6-78A2-4F1A-87A1-2C5ADD66A57C}">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AE147</xm:sqref>
        </x14:conditionalFormatting>
        <x14:conditionalFormatting xmlns:xm="http://schemas.microsoft.com/office/excel/2006/main">
          <x14:cfRule type="iconSet" priority="87" id="{8DCAB2FD-2CC7-4797-A256-82933043C09E}">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AE150</xm:sqref>
        </x14:conditionalFormatting>
        <x14:conditionalFormatting xmlns:xm="http://schemas.microsoft.com/office/excel/2006/main">
          <x14:cfRule type="iconSet" priority="86" id="{3D1C89E3-BA97-4E80-9A73-F2435EF1A121}">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AE150</xm:sqref>
        </x14:conditionalFormatting>
        <x14:conditionalFormatting xmlns:xm="http://schemas.microsoft.com/office/excel/2006/main">
          <x14:cfRule type="iconSet" priority="85" id="{85707965-A07A-43C2-8FFB-FDCFFAE37531}">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AE153</xm:sqref>
        </x14:conditionalFormatting>
        <x14:conditionalFormatting xmlns:xm="http://schemas.microsoft.com/office/excel/2006/main">
          <x14:cfRule type="iconSet" priority="84" id="{78979DA1-725A-41D0-9DA8-C23DD1CD7FE6}">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AE153</xm:sqref>
        </x14:conditionalFormatting>
        <x14:conditionalFormatting xmlns:xm="http://schemas.microsoft.com/office/excel/2006/main">
          <x14:cfRule type="iconSet" priority="83" id="{43EA896E-66A5-4C5D-9094-3CA205228EC3}">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AE156</xm:sqref>
        </x14:conditionalFormatting>
        <x14:conditionalFormatting xmlns:xm="http://schemas.microsoft.com/office/excel/2006/main">
          <x14:cfRule type="iconSet" priority="82" id="{8783DCAD-DA8D-416A-93C5-0B1D19D65974}">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AE156</xm:sqref>
        </x14:conditionalFormatting>
        <x14:conditionalFormatting xmlns:xm="http://schemas.microsoft.com/office/excel/2006/main">
          <x14:cfRule type="iconSet" priority="81" id="{40F2D281-463E-430C-ABB8-E824923ACA70}">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AE159</xm:sqref>
        </x14:conditionalFormatting>
        <x14:conditionalFormatting xmlns:xm="http://schemas.microsoft.com/office/excel/2006/main">
          <x14:cfRule type="iconSet" priority="80" id="{A6A8B508-D494-463A-97B1-A30D14F7A81E}">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AE159</xm:sqref>
        </x14:conditionalFormatting>
        <x14:conditionalFormatting xmlns:xm="http://schemas.microsoft.com/office/excel/2006/main">
          <x14:cfRule type="iconSet" priority="79" id="{7AB0B8BF-A2BE-48AF-BE77-2501EDE49ED0}">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AE162</xm:sqref>
        </x14:conditionalFormatting>
        <x14:conditionalFormatting xmlns:xm="http://schemas.microsoft.com/office/excel/2006/main">
          <x14:cfRule type="iconSet" priority="78" id="{5791B663-6DA9-4622-BE3C-453662F94C8A}">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AE162</xm:sqref>
        </x14:conditionalFormatting>
        <x14:conditionalFormatting xmlns:xm="http://schemas.microsoft.com/office/excel/2006/main">
          <x14:cfRule type="iconSet" priority="77" id="{F82BC7B4-D4BA-4ECA-B4EA-81E839183028}">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AE165</xm:sqref>
        </x14:conditionalFormatting>
        <x14:conditionalFormatting xmlns:xm="http://schemas.microsoft.com/office/excel/2006/main">
          <x14:cfRule type="iconSet" priority="76" id="{236DEDE3-461C-4D48-999F-6725487D7E47}">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AE165</xm:sqref>
        </x14:conditionalFormatting>
        <x14:conditionalFormatting xmlns:xm="http://schemas.microsoft.com/office/excel/2006/main">
          <x14:cfRule type="iconSet" priority="75" id="{7223238A-3C8E-4CEA-A6EB-A0DC936952D7}">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AE168</xm:sqref>
        </x14:conditionalFormatting>
        <x14:conditionalFormatting xmlns:xm="http://schemas.microsoft.com/office/excel/2006/main">
          <x14:cfRule type="iconSet" priority="74" id="{BD293AD2-F9BB-4D5E-BAFD-F33646A1555D}">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AE168</xm:sqref>
        </x14:conditionalFormatting>
        <x14:conditionalFormatting xmlns:xm="http://schemas.microsoft.com/office/excel/2006/main">
          <x14:cfRule type="iconSet" priority="73" id="{B373AD81-EF24-4539-85B7-0F1ABF8F3C16}">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AE171</xm:sqref>
        </x14:conditionalFormatting>
        <x14:conditionalFormatting xmlns:xm="http://schemas.microsoft.com/office/excel/2006/main">
          <x14:cfRule type="iconSet" priority="72" id="{49A9E7E4-1A18-4B36-BE04-1A869900485C}">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AE171</xm:sqref>
        </x14:conditionalFormatting>
        <x14:conditionalFormatting xmlns:xm="http://schemas.microsoft.com/office/excel/2006/main">
          <x14:cfRule type="iconSet" priority="71" id="{FF21A7C9-E536-4215-A423-9F46A39ECE6B}">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AE174</xm:sqref>
        </x14:conditionalFormatting>
        <x14:conditionalFormatting xmlns:xm="http://schemas.microsoft.com/office/excel/2006/main">
          <x14:cfRule type="iconSet" priority="70" id="{535DB2B1-E4BC-4263-8B42-2D58AA3BA350}">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AE174</xm:sqref>
        </x14:conditionalFormatting>
        <x14:conditionalFormatting xmlns:xm="http://schemas.microsoft.com/office/excel/2006/main">
          <x14:cfRule type="iconSet" priority="69" id="{04258EC6-33E4-4FCD-A6E0-9E15FC28D5A1}">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AE126</xm:sqref>
        </x14:conditionalFormatting>
        <x14:conditionalFormatting xmlns:xm="http://schemas.microsoft.com/office/excel/2006/main">
          <x14:cfRule type="iconSet" priority="68" id="{0C221162-16B5-4662-8F74-C7824948271F}">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AE126</xm:sqref>
        </x14:conditionalFormatting>
        <x14:conditionalFormatting xmlns:xm="http://schemas.microsoft.com/office/excel/2006/main">
          <x14:cfRule type="iconSet" priority="67" id="{183A3D1C-4539-46D2-8BC8-A47ADC717575}">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AE129</xm:sqref>
        </x14:conditionalFormatting>
        <x14:conditionalFormatting xmlns:xm="http://schemas.microsoft.com/office/excel/2006/main">
          <x14:cfRule type="iconSet" priority="66" id="{216F5544-02DF-4C94-9021-0DB0C1DD4340}">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AE129</xm:sqref>
        </x14:conditionalFormatting>
        <x14:conditionalFormatting xmlns:xm="http://schemas.microsoft.com/office/excel/2006/main">
          <x14:cfRule type="iconSet" priority="65" id="{B1FC00EE-FEA3-446D-9B22-5E840443B321}">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R185</xm:sqref>
        </x14:conditionalFormatting>
        <x14:conditionalFormatting xmlns:xm="http://schemas.microsoft.com/office/excel/2006/main">
          <x14:cfRule type="iconSet" priority="64" id="{253B5527-3BB1-47FE-A167-3F44F11ED0AE}">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R185</xm:sqref>
        </x14:conditionalFormatting>
        <x14:conditionalFormatting xmlns:xm="http://schemas.microsoft.com/office/excel/2006/main">
          <x14:cfRule type="iconSet" priority="63" id="{01EEBDBF-2927-4225-A305-53A7672B466E}">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AR185</xm:sqref>
        </x14:conditionalFormatting>
        <x14:conditionalFormatting xmlns:xm="http://schemas.microsoft.com/office/excel/2006/main">
          <x14:cfRule type="iconSet" priority="62" id="{4277F28C-438E-4D9A-96E8-A1D34D6F62B4}">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AR185</xm:sqref>
        </x14:conditionalFormatting>
        <x14:conditionalFormatting xmlns:xm="http://schemas.microsoft.com/office/excel/2006/main">
          <x14:cfRule type="iconSet" priority="61" id="{23B0CF96-DE38-4FDD-83EE-67FDCA3BE465}">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R191</xm:sqref>
        </x14:conditionalFormatting>
        <x14:conditionalFormatting xmlns:xm="http://schemas.microsoft.com/office/excel/2006/main">
          <x14:cfRule type="iconSet" priority="60" id="{640A70F9-586E-4882-99F4-18EF727FDE74}">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R191</xm:sqref>
        </x14:conditionalFormatting>
        <x14:conditionalFormatting xmlns:xm="http://schemas.microsoft.com/office/excel/2006/main">
          <x14:cfRule type="iconSet" priority="59" id="{53ECD7A2-32A8-4B07-9740-36838310FE5B}">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AR191</xm:sqref>
        </x14:conditionalFormatting>
        <x14:conditionalFormatting xmlns:xm="http://schemas.microsoft.com/office/excel/2006/main">
          <x14:cfRule type="iconSet" priority="58" id="{C94DB72C-D739-4586-8340-07DBFEA8C290}">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AR191</xm:sqref>
        </x14:conditionalFormatting>
        <x14:conditionalFormatting xmlns:xm="http://schemas.microsoft.com/office/excel/2006/main">
          <x14:cfRule type="iconSet" priority="53" id="{98653B7C-5BA2-4D54-8205-036D84709629}">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R180</xm:sqref>
        </x14:conditionalFormatting>
        <x14:conditionalFormatting xmlns:xm="http://schemas.microsoft.com/office/excel/2006/main">
          <x14:cfRule type="iconSet" priority="52" id="{7785E31B-6977-4D30-AC31-6C2E3DC9C1A9}">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R180</xm:sqref>
        </x14:conditionalFormatting>
        <x14:conditionalFormatting xmlns:xm="http://schemas.microsoft.com/office/excel/2006/main">
          <x14:cfRule type="iconSet" priority="51" id="{F5A61E0A-4D62-46BF-80D3-008D1028D870}">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R200</xm:sqref>
        </x14:conditionalFormatting>
        <x14:conditionalFormatting xmlns:xm="http://schemas.microsoft.com/office/excel/2006/main">
          <x14:cfRule type="iconSet" priority="50" id="{2157C135-7CC7-4CD8-BD80-AAE9B5DD3B18}">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R200</xm:sqref>
        </x14:conditionalFormatting>
        <x14:conditionalFormatting xmlns:xm="http://schemas.microsoft.com/office/excel/2006/main">
          <x14:cfRule type="iconSet" priority="49" id="{B736CF71-2524-4F3D-A554-E4A23AD2E5DF}">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AR200</xm:sqref>
        </x14:conditionalFormatting>
        <x14:conditionalFormatting xmlns:xm="http://schemas.microsoft.com/office/excel/2006/main">
          <x14:cfRule type="iconSet" priority="48" id="{EDC8E6AC-5117-4C36-A023-A0B7A9BB5429}">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AR200</xm:sqref>
        </x14:conditionalFormatting>
        <x14:conditionalFormatting xmlns:xm="http://schemas.microsoft.com/office/excel/2006/main">
          <x14:cfRule type="iconSet" priority="47" id="{85587620-1EA5-4E5E-89B5-00D4FBA42489}">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R206</xm:sqref>
        </x14:conditionalFormatting>
        <x14:conditionalFormatting xmlns:xm="http://schemas.microsoft.com/office/excel/2006/main">
          <x14:cfRule type="iconSet" priority="46" id="{70E3951A-C1C8-4EC0-92D2-4304CC230939}">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R206</xm:sqref>
        </x14:conditionalFormatting>
        <x14:conditionalFormatting xmlns:xm="http://schemas.microsoft.com/office/excel/2006/main">
          <x14:cfRule type="iconSet" priority="45" id="{BFE4C6BB-4D2C-4B40-B4CF-09FFD8893A2A}">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AR206</xm:sqref>
        </x14:conditionalFormatting>
        <x14:conditionalFormatting xmlns:xm="http://schemas.microsoft.com/office/excel/2006/main">
          <x14:cfRule type="iconSet" priority="44" id="{8D0D696A-CE69-4BBA-B46A-D86B3A1B6AEC}">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AR206</xm:sqref>
        </x14:conditionalFormatting>
        <x14:conditionalFormatting xmlns:xm="http://schemas.microsoft.com/office/excel/2006/main">
          <x14:cfRule type="iconSet" priority="43" id="{37924FB4-E26E-4CB2-A693-99AC729DE9A6}">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R212</xm:sqref>
        </x14:conditionalFormatting>
        <x14:conditionalFormatting xmlns:xm="http://schemas.microsoft.com/office/excel/2006/main">
          <x14:cfRule type="iconSet" priority="42" id="{F9639E9D-AAF8-42B2-89A0-1825E1492431}">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R212</xm:sqref>
        </x14:conditionalFormatting>
        <x14:conditionalFormatting xmlns:xm="http://schemas.microsoft.com/office/excel/2006/main">
          <x14:cfRule type="iconSet" priority="41" id="{E40F0F4C-0F3B-4746-B9A5-12FFE5010B4B}">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AR212</xm:sqref>
        </x14:conditionalFormatting>
        <x14:conditionalFormatting xmlns:xm="http://schemas.microsoft.com/office/excel/2006/main">
          <x14:cfRule type="iconSet" priority="40" id="{794860B7-A15E-4A3A-8CE8-3DBC143BE043}">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AR212</xm:sqref>
        </x14:conditionalFormatting>
        <x14:conditionalFormatting xmlns:xm="http://schemas.microsoft.com/office/excel/2006/main">
          <x14:cfRule type="iconSet" priority="39" id="{375679D4-1502-4D78-9C48-BDADB10CA7AB}">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R201</xm:sqref>
        </x14:conditionalFormatting>
        <x14:conditionalFormatting xmlns:xm="http://schemas.microsoft.com/office/excel/2006/main">
          <x14:cfRule type="iconSet" priority="38" id="{5B7C199C-EA86-4BD7-9973-1D942C2495A9}">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R201</xm:sqref>
        </x14:conditionalFormatting>
        <x14:conditionalFormatting xmlns:xm="http://schemas.microsoft.com/office/excel/2006/main">
          <x14:cfRule type="iconSet" priority="37" id="{9C2E518F-6758-4D53-8C97-23799EAAB5E0}">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AR180</xm:sqref>
        </x14:conditionalFormatting>
        <x14:conditionalFormatting xmlns:xm="http://schemas.microsoft.com/office/excel/2006/main">
          <x14:cfRule type="iconSet" priority="36" id="{B4E42A95-11D5-4927-9040-6A7D04E798C6}">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AR180</xm:sqref>
        </x14:conditionalFormatting>
        <x14:conditionalFormatting xmlns:xm="http://schemas.microsoft.com/office/excel/2006/main">
          <x14:cfRule type="iconSet" priority="35" id="{AFD3487F-A3B4-4DD7-8B93-407A256E00C0}">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AR181</xm:sqref>
        </x14:conditionalFormatting>
        <x14:conditionalFormatting xmlns:xm="http://schemas.microsoft.com/office/excel/2006/main">
          <x14:cfRule type="iconSet" priority="34" id="{811A691C-1453-43D9-BBD4-6C8C871D8303}">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AR181</xm:sqref>
        </x14:conditionalFormatting>
        <x14:conditionalFormatting xmlns:xm="http://schemas.microsoft.com/office/excel/2006/main">
          <x14:cfRule type="iconSet" priority="33" id="{8D895188-4BCF-40FE-89CB-161185C78008}">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R181</xm:sqref>
        </x14:conditionalFormatting>
        <x14:conditionalFormatting xmlns:xm="http://schemas.microsoft.com/office/excel/2006/main">
          <x14:cfRule type="iconSet" priority="32" id="{28C9A213-6B4B-4605-8137-41CE0DFEB7A5}">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R181</xm:sqref>
        </x14:conditionalFormatting>
        <x14:conditionalFormatting xmlns:xm="http://schemas.microsoft.com/office/excel/2006/main">
          <x14:cfRule type="iconSet" priority="31" id="{7416B871-8297-4AC6-BA30-546500871615}">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R221</xm:sqref>
        </x14:conditionalFormatting>
        <x14:conditionalFormatting xmlns:xm="http://schemas.microsoft.com/office/excel/2006/main">
          <x14:cfRule type="iconSet" priority="30" id="{14272484-DFAD-49DC-AA91-3149CF92E40A}">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R221</xm:sqref>
        </x14:conditionalFormatting>
        <x14:conditionalFormatting xmlns:xm="http://schemas.microsoft.com/office/excel/2006/main">
          <x14:cfRule type="iconSet" priority="29" id="{10941FB2-8176-459F-B453-CF09225683C5}">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AR221</xm:sqref>
        </x14:conditionalFormatting>
        <x14:conditionalFormatting xmlns:xm="http://schemas.microsoft.com/office/excel/2006/main">
          <x14:cfRule type="iconSet" priority="28" id="{A356DCD1-7F00-4C2A-AB7D-E8CDB136CE15}">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AR221</xm:sqref>
        </x14:conditionalFormatting>
        <x14:conditionalFormatting xmlns:xm="http://schemas.microsoft.com/office/excel/2006/main">
          <x14:cfRule type="iconSet" priority="27" id="{4B7F801A-8BC5-4D9B-AF6E-3FE287AEECDC}">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R227</xm:sqref>
        </x14:conditionalFormatting>
        <x14:conditionalFormatting xmlns:xm="http://schemas.microsoft.com/office/excel/2006/main">
          <x14:cfRule type="iconSet" priority="26" id="{BB43A469-DEC9-4D14-A379-A6C06581A9E9}">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R227</xm:sqref>
        </x14:conditionalFormatting>
        <x14:conditionalFormatting xmlns:xm="http://schemas.microsoft.com/office/excel/2006/main">
          <x14:cfRule type="iconSet" priority="25" id="{ED8B5D9D-ACD2-4E13-BB72-CD87CF0C7118}">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AR227</xm:sqref>
        </x14:conditionalFormatting>
        <x14:conditionalFormatting xmlns:xm="http://schemas.microsoft.com/office/excel/2006/main">
          <x14:cfRule type="iconSet" priority="24" id="{C98D3622-A377-4894-A7E9-E3AC8F45F5CB}">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AR227</xm:sqref>
        </x14:conditionalFormatting>
        <x14:conditionalFormatting xmlns:xm="http://schemas.microsoft.com/office/excel/2006/main">
          <x14:cfRule type="iconSet" priority="23" id="{0BF40DC7-862E-447D-B103-DA67C52BB81A}">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R233</xm:sqref>
        </x14:conditionalFormatting>
        <x14:conditionalFormatting xmlns:xm="http://schemas.microsoft.com/office/excel/2006/main">
          <x14:cfRule type="iconSet" priority="22" id="{FAA92B13-8D8C-481C-BE10-20520A705893}">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R233</xm:sqref>
        </x14:conditionalFormatting>
        <x14:conditionalFormatting xmlns:xm="http://schemas.microsoft.com/office/excel/2006/main">
          <x14:cfRule type="iconSet" priority="21" id="{409FFF58-771C-4800-AD8D-E75C63963733}">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AR233</xm:sqref>
        </x14:conditionalFormatting>
        <x14:conditionalFormatting xmlns:xm="http://schemas.microsoft.com/office/excel/2006/main">
          <x14:cfRule type="iconSet" priority="20" id="{E3B48E14-9241-410C-A45A-8B9713D2FFB1}">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AR233</xm:sqref>
        </x14:conditionalFormatting>
        <x14:conditionalFormatting xmlns:xm="http://schemas.microsoft.com/office/excel/2006/main">
          <x14:cfRule type="iconSet" priority="19" id="{B3F522CD-D2D8-4D0C-B186-8E427FDDE14D}">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R222</xm:sqref>
        </x14:conditionalFormatting>
        <x14:conditionalFormatting xmlns:xm="http://schemas.microsoft.com/office/excel/2006/main">
          <x14:cfRule type="iconSet" priority="18" id="{A520EADC-CA55-4E72-8536-5D0856044503}">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R222</xm:sqref>
        </x14:conditionalFormatting>
        <x14:conditionalFormatting xmlns:xm="http://schemas.microsoft.com/office/excel/2006/main">
          <x14:cfRule type="iconSet" priority="397" id="{7165D067-7C12-4F4B-9F14-350B1354C1A7}">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W248:W250</xm:sqref>
        </x14:conditionalFormatting>
        <x14:conditionalFormatting xmlns:xm="http://schemas.microsoft.com/office/excel/2006/main">
          <x14:cfRule type="iconSet" priority="398" id="{1619729C-CE3B-4C81-B36E-BF891D10B74F}">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W254:W256</xm:sqref>
        </x14:conditionalFormatting>
        <x14:conditionalFormatting xmlns:xm="http://schemas.microsoft.com/office/excel/2006/main">
          <x14:cfRule type="iconSet" priority="399" id="{99D2DFCC-AFE1-42DF-A359-6281EFD3C398}">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W260:W262</xm:sqref>
        </x14:conditionalFormatting>
        <x14:conditionalFormatting xmlns:xm="http://schemas.microsoft.com/office/excel/2006/main">
          <x14:cfRule type="iconSet" priority="7" id="{88E5225E-0246-40CB-94D8-864456756F76}">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AF269</xm:sqref>
        </x14:conditionalFormatting>
        <x14:conditionalFormatting xmlns:xm="http://schemas.microsoft.com/office/excel/2006/main">
          <x14:cfRule type="iconSet" priority="400" id="{D8B47E36-A344-4C97-81E3-FB00543BD8D3}">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T58:T60</xm:sqref>
        </x14:conditionalFormatting>
        <x14:conditionalFormatting xmlns:xm="http://schemas.microsoft.com/office/excel/2006/main">
          <x14:cfRule type="iconSet" priority="5" id="{1BC7EEA2-3660-4166-8117-041BA0E42D07}">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T63:T69</xm:sqref>
        </x14:conditionalFormatting>
        <x14:conditionalFormatting xmlns:xm="http://schemas.microsoft.com/office/excel/2006/main">
          <x14:cfRule type="iconSet" priority="6" id="{F463BBD0-0E00-4BC5-A992-264F22D3064A}">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T63:T69</xm:sqref>
        </x14:conditionalFormatting>
        <x14:conditionalFormatting xmlns:xm="http://schemas.microsoft.com/office/excel/2006/main">
          <x14:cfRule type="iconSet" priority="3" id="{60D56A85-5F48-4D47-8F95-E8DA8E215FEC}">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T71:T77</xm:sqref>
        </x14:conditionalFormatting>
        <x14:conditionalFormatting xmlns:xm="http://schemas.microsoft.com/office/excel/2006/main">
          <x14:cfRule type="iconSet" priority="4" id="{B9E3FE4D-7D3E-4EB1-989A-B28D3129B35F}">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T71:T77</xm:sqref>
        </x14:conditionalFormatting>
      </x14:conditionalFormattings>
    </ext>
    <ext xmlns:x14="http://schemas.microsoft.com/office/spreadsheetml/2009/9/main" uri="{CCE6A557-97BC-4b89-ADB6-D9C93CAAB3DF}">
      <x14:dataValidations xmlns:xm="http://schemas.microsoft.com/office/excel/2006/main" count="1">
        <x14:dataValidation type="decimal" allowBlank="1" showInputMessage="1" showErrorMessage="1" errorTitle="Potencia errónea" error="La potencia indicada es inferior a la potencia mínima exigida o superior a 3'5 Teslas_x000a_">
          <x14:formula1>
            <xm:f>DATOS!Z54</xm:f>
          </x14:formula1>
          <x14:formula2>
            <xm:f>3.5</xm:f>
          </x14:formula2>
          <xm:sqref>I85:S85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2:J5"/>
  <sheetViews>
    <sheetView workbookViewId="0">
      <selection activeCell="J4" sqref="J4"/>
    </sheetView>
  </sheetViews>
  <sheetFormatPr baseColWidth="10" defaultRowHeight="15" x14ac:dyDescent="0.25"/>
  <cols>
    <col min="5" max="5" width="37.140625" bestFit="1" customWidth="1"/>
    <col min="7" max="7" width="18.7109375" bestFit="1" customWidth="1"/>
  </cols>
  <sheetData>
    <row r="2" spans="2:10" x14ac:dyDescent="0.25">
      <c r="B2" s="5"/>
      <c r="E2" s="6"/>
      <c r="G2" s="6"/>
      <c r="J2" s="5"/>
    </row>
    <row r="3" spans="2:10" x14ac:dyDescent="0.25">
      <c r="B3" s="6" t="s">
        <v>17</v>
      </c>
      <c r="E3" s="6" t="s">
        <v>220</v>
      </c>
      <c r="G3" s="6"/>
      <c r="J3" s="6" t="s">
        <v>222</v>
      </c>
    </row>
    <row r="4" spans="2:10" x14ac:dyDescent="0.25">
      <c r="B4" s="6" t="s">
        <v>18</v>
      </c>
      <c r="E4" s="6" t="s">
        <v>12</v>
      </c>
      <c r="G4" s="6" t="s">
        <v>190</v>
      </c>
      <c r="J4" s="6" t="s">
        <v>206</v>
      </c>
    </row>
    <row r="5" spans="2:10" x14ac:dyDescent="0.25">
      <c r="E5" s="6" t="s">
        <v>210</v>
      </c>
      <c r="G5" s="6" t="s">
        <v>191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BB290"/>
  <sheetViews>
    <sheetView showGridLines="0" topLeftCell="A43" zoomScaleNormal="100" workbookViewId="0">
      <selection activeCell="G11" sqref="G11:AB11"/>
    </sheetView>
  </sheetViews>
  <sheetFormatPr baseColWidth="10" defaultColWidth="3.7109375" defaultRowHeight="15" x14ac:dyDescent="0.25"/>
  <cols>
    <col min="1" max="55" width="3.7109375" customWidth="1"/>
  </cols>
  <sheetData>
    <row r="1" spans="2:45" ht="5.0999999999999996" customHeight="1" x14ac:dyDescent="0.25"/>
    <row r="2" spans="2:45" s="14" customFormat="1" x14ac:dyDescent="0.25">
      <c r="B2" s="135" t="s">
        <v>104</v>
      </c>
      <c r="C2" s="135"/>
      <c r="D2" s="135"/>
      <c r="E2" s="135"/>
      <c r="F2" s="135"/>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row>
    <row r="3" spans="2:45" ht="5.0999999999999996" customHeight="1" x14ac:dyDescent="0.25"/>
    <row r="4" spans="2:45" s="14" customFormat="1" ht="15.75" customHeight="1" x14ac:dyDescent="0.25">
      <c r="B4" s="136" t="s">
        <v>103</v>
      </c>
      <c r="C4" s="136"/>
      <c r="D4" s="136"/>
      <c r="E4" s="136"/>
      <c r="F4" s="136"/>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row>
    <row r="5" spans="2:45" s="16" customFormat="1" ht="60" customHeight="1" x14ac:dyDescent="0.25">
      <c r="B5" s="138" t="s">
        <v>173</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36"/>
      <c r="AS5" t="s">
        <v>161</v>
      </c>
    </row>
    <row r="6" spans="2:45" s="14" customFormat="1" ht="5.0999999999999996" customHeight="1" x14ac:dyDescent="0.25">
      <c r="B6" s="15"/>
      <c r="C6" s="15"/>
      <c r="D6" s="15"/>
      <c r="E6" s="15"/>
      <c r="F6" s="15"/>
      <c r="G6" s="15"/>
      <c r="H6" s="15"/>
      <c r="I6" s="15"/>
      <c r="AS6"/>
    </row>
    <row r="7" spans="2:45" s="14" customFormat="1" ht="15" customHeight="1" x14ac:dyDescent="0.25">
      <c r="B7" s="7" t="s">
        <v>22</v>
      </c>
      <c r="C7" s="4" t="s">
        <v>23</v>
      </c>
      <c r="D7" s="7"/>
      <c r="E7" s="4"/>
      <c r="G7" t="s">
        <v>174</v>
      </c>
      <c r="H7"/>
      <c r="I7"/>
      <c r="AS7" t="s">
        <v>158</v>
      </c>
    </row>
    <row r="8" spans="2:45" s="14" customFormat="1" ht="15" customHeight="1" x14ac:dyDescent="0.25">
      <c r="G8" s="15"/>
      <c r="H8" s="15"/>
      <c r="I8" s="15"/>
      <c r="AS8" t="s">
        <v>159</v>
      </c>
    </row>
    <row r="9" spans="2:45" s="19" customFormat="1" x14ac:dyDescent="0.25">
      <c r="B9" s="86" t="s">
        <v>144</v>
      </c>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8"/>
      <c r="AE9" s="88"/>
      <c r="AF9" s="88"/>
      <c r="AG9" s="88"/>
      <c r="AH9" s="88"/>
      <c r="AI9" s="88"/>
      <c r="AJ9" s="88"/>
      <c r="AK9" s="88"/>
      <c r="AL9" s="88"/>
      <c r="AM9" s="88"/>
      <c r="AN9" s="88"/>
      <c r="AO9" s="88"/>
      <c r="AP9" s="88"/>
      <c r="AQ9" s="88"/>
      <c r="AR9" s="10"/>
      <c r="AS9" t="s">
        <v>160</v>
      </c>
    </row>
    <row r="10" spans="2:45" ht="5.0999999999999996" customHeight="1" x14ac:dyDescent="0.25"/>
    <row r="11" spans="2:45" x14ac:dyDescent="0.25">
      <c r="B11" s="7" t="s">
        <v>22</v>
      </c>
      <c r="C11" s="106" t="s">
        <v>3</v>
      </c>
      <c r="D11" s="107"/>
      <c r="E11" s="107"/>
      <c r="F11" s="108"/>
      <c r="G11" s="57" t="s">
        <v>79</v>
      </c>
      <c r="H11" s="58"/>
      <c r="I11" s="58"/>
      <c r="J11" s="58"/>
      <c r="K11" s="58"/>
      <c r="L11" s="58"/>
      <c r="M11" s="58"/>
      <c r="N11" s="58"/>
      <c r="O11" s="58"/>
      <c r="P11" s="58"/>
      <c r="Q11" s="58"/>
      <c r="R11" s="58"/>
      <c r="S11" s="58"/>
      <c r="T11" s="58"/>
      <c r="U11" s="58"/>
      <c r="V11" s="58"/>
      <c r="W11" s="58"/>
      <c r="X11" s="58"/>
      <c r="Y11" s="58"/>
      <c r="Z11" s="58"/>
      <c r="AA11" s="58"/>
      <c r="AB11" s="59"/>
      <c r="AC11">
        <v>1</v>
      </c>
      <c r="AS11" t="s">
        <v>175</v>
      </c>
    </row>
    <row r="12" spans="2:45" ht="5.0999999999999996" customHeight="1" x14ac:dyDescent="0.25">
      <c r="G12" s="8"/>
      <c r="H12" s="8"/>
      <c r="I12" s="8"/>
      <c r="J12" s="8"/>
      <c r="K12" s="8"/>
      <c r="L12" s="8"/>
      <c r="M12" s="8"/>
      <c r="N12" s="8"/>
      <c r="O12" s="8"/>
      <c r="P12" s="8"/>
      <c r="Q12" s="8"/>
      <c r="R12" s="8"/>
      <c r="S12" s="8"/>
      <c r="T12" s="8"/>
      <c r="U12" s="8"/>
      <c r="V12" s="8"/>
      <c r="W12" s="8"/>
      <c r="X12" s="8"/>
      <c r="Y12" s="8"/>
      <c r="Z12" s="8"/>
      <c r="AA12" s="8"/>
      <c r="AB12" s="8"/>
    </row>
    <row r="13" spans="2:45" x14ac:dyDescent="0.25">
      <c r="B13" s="7" t="s">
        <v>22</v>
      </c>
      <c r="C13" s="106" t="s">
        <v>0</v>
      </c>
      <c r="D13" s="107"/>
      <c r="E13" s="107"/>
      <c r="F13" s="108"/>
      <c r="G13" s="57" t="s">
        <v>80</v>
      </c>
      <c r="H13" s="58"/>
      <c r="I13" s="58"/>
      <c r="J13" s="58"/>
      <c r="K13" s="58"/>
      <c r="L13" s="58"/>
      <c r="M13" s="58"/>
      <c r="N13" s="58"/>
      <c r="O13" s="58"/>
      <c r="P13" s="58"/>
      <c r="Q13" s="58"/>
      <c r="R13" s="58"/>
      <c r="S13" s="58"/>
      <c r="T13" s="58"/>
      <c r="U13" s="58"/>
      <c r="V13" s="58"/>
      <c r="W13" s="58"/>
      <c r="X13" s="58"/>
      <c r="Y13" s="58"/>
      <c r="Z13" s="58"/>
      <c r="AA13" s="58"/>
      <c r="AB13" s="59"/>
      <c r="AC13">
        <v>1</v>
      </c>
      <c r="AS13" t="s">
        <v>176</v>
      </c>
    </row>
    <row r="14" spans="2:45" ht="5.0999999999999996" customHeight="1" x14ac:dyDescent="0.25">
      <c r="G14" s="8"/>
      <c r="H14" s="8"/>
      <c r="I14" s="8"/>
      <c r="J14" s="8"/>
      <c r="K14" s="8"/>
      <c r="L14" s="8"/>
      <c r="M14" s="8"/>
      <c r="N14" s="8"/>
      <c r="O14" s="8"/>
      <c r="P14" s="8"/>
      <c r="Q14" s="8"/>
      <c r="R14" s="8"/>
      <c r="S14" s="8"/>
      <c r="T14" s="8"/>
      <c r="U14" s="8"/>
      <c r="V14" s="8"/>
      <c r="W14" s="8"/>
      <c r="X14" s="8"/>
      <c r="Y14" s="8"/>
      <c r="Z14" s="8"/>
      <c r="AA14" s="8"/>
      <c r="AB14" s="8"/>
    </row>
    <row r="15" spans="2:45" x14ac:dyDescent="0.25">
      <c r="B15" s="7" t="s">
        <v>22</v>
      </c>
      <c r="C15" s="106" t="s">
        <v>4</v>
      </c>
      <c r="D15" s="107"/>
      <c r="E15" s="107"/>
      <c r="F15" s="108"/>
      <c r="G15" s="109" t="s">
        <v>81</v>
      </c>
      <c r="H15" s="110"/>
      <c r="I15" s="110"/>
      <c r="J15" s="110"/>
      <c r="K15" s="110"/>
      <c r="L15" s="110"/>
      <c r="M15" s="110"/>
      <c r="N15" s="110"/>
      <c r="O15" s="110"/>
      <c r="P15" s="110"/>
      <c r="Q15" s="110"/>
      <c r="R15" s="110"/>
      <c r="S15" s="110"/>
      <c r="T15" s="110"/>
      <c r="U15" s="110"/>
      <c r="V15" s="110"/>
      <c r="W15" s="110"/>
      <c r="X15" s="110"/>
      <c r="Y15" s="110"/>
      <c r="Z15" s="110"/>
      <c r="AA15" s="110"/>
      <c r="AB15" s="111"/>
      <c r="AC15">
        <v>1</v>
      </c>
      <c r="AS15" t="s">
        <v>177</v>
      </c>
    </row>
    <row r="16" spans="2:45" x14ac:dyDescent="0.25">
      <c r="G16" s="112" t="s">
        <v>82</v>
      </c>
      <c r="H16" s="113"/>
      <c r="I16" s="113"/>
      <c r="J16" s="113"/>
      <c r="K16" s="113"/>
      <c r="L16" s="113"/>
      <c r="M16" s="113"/>
      <c r="N16" s="113"/>
      <c r="O16" s="113"/>
      <c r="P16" s="113"/>
      <c r="Q16" s="113"/>
      <c r="R16" s="113"/>
      <c r="S16" s="113"/>
      <c r="T16" s="113"/>
      <c r="U16" s="113"/>
      <c r="V16" s="113"/>
      <c r="W16" s="113"/>
      <c r="X16" s="113"/>
      <c r="Y16" s="113"/>
      <c r="Z16" s="113"/>
      <c r="AA16" s="113"/>
      <c r="AB16" s="114"/>
      <c r="AS16" t="s">
        <v>178</v>
      </c>
    </row>
    <row r="17" spans="2:48" ht="5.0999999999999996" customHeight="1" x14ac:dyDescent="0.25">
      <c r="G17" s="8"/>
      <c r="H17" s="8"/>
      <c r="I17" s="8"/>
      <c r="J17" s="8"/>
      <c r="K17" s="8"/>
      <c r="L17" s="8"/>
      <c r="M17" s="8"/>
      <c r="N17" s="8"/>
      <c r="O17" s="8"/>
      <c r="P17" s="8"/>
      <c r="Q17" s="8"/>
      <c r="R17" s="8"/>
      <c r="S17" s="8"/>
      <c r="T17" s="8"/>
      <c r="U17" s="8"/>
      <c r="V17" s="8"/>
      <c r="W17" s="8"/>
      <c r="X17" s="8"/>
      <c r="Y17" s="8"/>
      <c r="Z17" s="8"/>
      <c r="AA17" s="8"/>
      <c r="AB17" s="8"/>
    </row>
    <row r="18" spans="2:48" x14ac:dyDescent="0.25">
      <c r="B18" s="7" t="s">
        <v>22</v>
      </c>
      <c r="C18" s="106" t="s">
        <v>1</v>
      </c>
      <c r="D18" s="107"/>
      <c r="E18" s="107"/>
      <c r="F18" s="108"/>
      <c r="G18" s="115" t="s">
        <v>84</v>
      </c>
      <c r="H18" s="116"/>
      <c r="I18" s="116"/>
      <c r="J18" s="116"/>
      <c r="K18" s="116"/>
      <c r="L18" s="116"/>
      <c r="M18" s="116"/>
      <c r="N18" s="116"/>
      <c r="O18" s="116"/>
      <c r="P18" s="116"/>
      <c r="Q18" s="116"/>
      <c r="R18" s="116"/>
      <c r="S18" s="116"/>
      <c r="T18" s="116"/>
      <c r="U18" s="116"/>
      <c r="V18" s="116"/>
      <c r="W18" s="116"/>
      <c r="X18" s="116"/>
      <c r="Y18" s="116"/>
      <c r="Z18" s="116"/>
      <c r="AA18" s="116"/>
      <c r="AB18" s="117"/>
      <c r="AC18">
        <v>1</v>
      </c>
      <c r="AS18" t="s">
        <v>84</v>
      </c>
    </row>
    <row r="19" spans="2:48" ht="5.0999999999999996" customHeight="1" x14ac:dyDescent="0.25">
      <c r="G19" s="8"/>
      <c r="H19" s="8"/>
      <c r="I19" s="8"/>
      <c r="J19" s="8"/>
      <c r="K19" s="8"/>
      <c r="L19" s="8"/>
      <c r="M19" s="8"/>
      <c r="N19" s="8"/>
      <c r="O19" s="8"/>
      <c r="P19" s="8"/>
      <c r="Q19" s="8"/>
      <c r="R19" s="8"/>
      <c r="S19" s="8"/>
      <c r="T19" s="8"/>
      <c r="U19" s="8"/>
      <c r="V19" s="8"/>
      <c r="W19" s="8"/>
      <c r="X19" s="8"/>
      <c r="Y19" s="8"/>
      <c r="Z19" s="8"/>
      <c r="AA19" s="8"/>
      <c r="AB19" s="8"/>
    </row>
    <row r="20" spans="2:48" x14ac:dyDescent="0.25">
      <c r="B20" s="7" t="s">
        <v>22</v>
      </c>
      <c r="C20" s="106" t="s">
        <v>5</v>
      </c>
      <c r="D20" s="107"/>
      <c r="E20" s="107"/>
      <c r="F20" s="108"/>
      <c r="G20" s="57" t="s">
        <v>83</v>
      </c>
      <c r="H20" s="58"/>
      <c r="I20" s="58"/>
      <c r="J20" s="58"/>
      <c r="K20" s="58"/>
      <c r="L20" s="58"/>
      <c r="M20" s="58"/>
      <c r="N20" s="58"/>
      <c r="O20" s="58"/>
      <c r="P20" s="58"/>
      <c r="Q20" s="58"/>
      <c r="R20" s="58"/>
      <c r="S20" s="58"/>
      <c r="T20" s="58"/>
      <c r="U20" s="58"/>
      <c r="V20" s="58"/>
      <c r="W20" s="58"/>
      <c r="X20" s="58"/>
      <c r="Y20" s="58"/>
      <c r="Z20" s="58"/>
      <c r="AA20" s="58"/>
      <c r="AB20" s="59"/>
      <c r="AC20">
        <v>1</v>
      </c>
      <c r="AS20" t="s">
        <v>179</v>
      </c>
    </row>
    <row r="21" spans="2:48" ht="5.0999999999999996" customHeight="1" x14ac:dyDescent="0.25">
      <c r="G21" s="8"/>
      <c r="H21" s="8"/>
      <c r="I21" s="8"/>
      <c r="J21" s="8"/>
      <c r="K21" s="8"/>
      <c r="L21" s="8"/>
      <c r="M21" s="8"/>
      <c r="N21" s="8"/>
      <c r="O21" s="8"/>
      <c r="P21" s="8"/>
      <c r="Q21" s="8"/>
      <c r="R21" s="8"/>
      <c r="S21" s="8"/>
      <c r="T21" s="8"/>
      <c r="U21" s="8"/>
      <c r="V21" s="8"/>
      <c r="W21" s="8"/>
      <c r="X21" s="8"/>
      <c r="Y21" s="8"/>
      <c r="Z21" s="8"/>
      <c r="AA21" s="8"/>
      <c r="AB21" s="8"/>
    </row>
    <row r="22" spans="2:48" x14ac:dyDescent="0.25">
      <c r="B22" s="7" t="s">
        <v>22</v>
      </c>
      <c r="C22" s="106" t="s">
        <v>6</v>
      </c>
      <c r="D22" s="107"/>
      <c r="E22" s="107"/>
      <c r="F22" s="108"/>
      <c r="G22" s="57" t="s">
        <v>85</v>
      </c>
      <c r="H22" s="58"/>
      <c r="I22" s="58"/>
      <c r="J22" s="58"/>
      <c r="K22" s="58"/>
      <c r="L22" s="58"/>
      <c r="M22" s="58"/>
      <c r="N22" s="58"/>
      <c r="O22" s="58"/>
      <c r="P22" s="58"/>
      <c r="Q22" s="58"/>
      <c r="R22" s="58"/>
      <c r="S22" s="58"/>
      <c r="T22" s="58"/>
      <c r="U22" s="58"/>
      <c r="V22" s="58"/>
      <c r="W22" s="58"/>
      <c r="X22" s="58"/>
      <c r="Y22" s="58"/>
      <c r="Z22" s="58"/>
      <c r="AA22" s="58"/>
      <c r="AB22" s="59"/>
      <c r="AC22">
        <v>1</v>
      </c>
      <c r="AS22" t="s">
        <v>180</v>
      </c>
    </row>
    <row r="23" spans="2:48" ht="5.0999999999999996" customHeight="1" x14ac:dyDescent="0.25">
      <c r="G23" s="8"/>
      <c r="H23" s="8"/>
      <c r="I23" s="8"/>
      <c r="J23" s="8"/>
      <c r="K23" s="8"/>
      <c r="L23" s="8"/>
      <c r="M23" s="8"/>
      <c r="N23" s="8"/>
      <c r="O23" s="8"/>
      <c r="P23" s="8"/>
      <c r="Q23" s="8"/>
      <c r="R23" s="8"/>
      <c r="S23" s="8"/>
      <c r="T23" s="8"/>
      <c r="U23" s="8"/>
      <c r="V23" s="8"/>
      <c r="W23" s="8"/>
      <c r="X23" s="8"/>
      <c r="Y23" s="8"/>
      <c r="Z23" s="8"/>
      <c r="AA23" s="8"/>
      <c r="AB23" s="8"/>
    </row>
    <row r="24" spans="2:48" x14ac:dyDescent="0.25">
      <c r="B24" s="7" t="s">
        <v>22</v>
      </c>
      <c r="C24" s="106" t="s">
        <v>2</v>
      </c>
      <c r="D24" s="107"/>
      <c r="E24" s="107"/>
      <c r="F24" s="108"/>
      <c r="G24" s="57" t="s">
        <v>86</v>
      </c>
      <c r="H24" s="58"/>
      <c r="I24" s="58"/>
      <c r="J24" s="58"/>
      <c r="K24" s="58"/>
      <c r="L24" s="58"/>
      <c r="M24" s="58"/>
      <c r="N24" s="58"/>
      <c r="O24" s="58"/>
      <c r="P24" s="58"/>
      <c r="Q24" s="58"/>
      <c r="R24" s="58"/>
      <c r="S24" s="58"/>
      <c r="T24" s="58"/>
      <c r="U24" s="58"/>
      <c r="V24" s="58"/>
      <c r="W24" s="58"/>
      <c r="X24" s="58"/>
      <c r="Y24" s="58"/>
      <c r="Z24" s="58"/>
      <c r="AA24" s="58"/>
      <c r="AB24" s="59"/>
      <c r="AC24">
        <v>1</v>
      </c>
      <c r="AS24" t="s">
        <v>181</v>
      </c>
    </row>
    <row r="25" spans="2:48" ht="5.0999999999999996" customHeight="1" x14ac:dyDescent="0.25">
      <c r="G25" s="8"/>
      <c r="H25" s="8"/>
      <c r="I25" s="8"/>
      <c r="J25" s="8"/>
      <c r="K25" s="8"/>
      <c r="L25" s="8"/>
      <c r="M25" s="8"/>
      <c r="N25" s="8"/>
      <c r="O25" s="8"/>
      <c r="P25" s="8"/>
      <c r="Q25" s="8"/>
      <c r="R25" s="8"/>
      <c r="S25" s="8"/>
      <c r="T25" s="8"/>
      <c r="U25" s="8"/>
      <c r="V25" s="8"/>
      <c r="W25" s="8"/>
      <c r="X25" s="8"/>
      <c r="Y25" s="8"/>
      <c r="Z25" s="8"/>
      <c r="AA25" s="8"/>
      <c r="AB25" s="8"/>
    </row>
    <row r="26" spans="2:48" x14ac:dyDescent="0.25">
      <c r="B26" s="7" t="s">
        <v>22</v>
      </c>
      <c r="C26" s="106" t="s">
        <v>7</v>
      </c>
      <c r="D26" s="107"/>
      <c r="E26" s="107"/>
      <c r="F26" s="108"/>
      <c r="G26" s="57">
        <v>614245678</v>
      </c>
      <c r="H26" s="58"/>
      <c r="I26" s="58"/>
      <c r="J26" s="58"/>
      <c r="K26" s="58"/>
      <c r="L26" s="58"/>
      <c r="M26" s="58"/>
      <c r="N26" s="58"/>
      <c r="O26" s="58"/>
      <c r="P26" s="58"/>
      <c r="Q26" s="58"/>
      <c r="R26" s="58"/>
      <c r="S26" s="58"/>
      <c r="T26" s="58"/>
      <c r="U26" s="58"/>
      <c r="V26" s="58"/>
      <c r="W26" s="58"/>
      <c r="X26" s="58"/>
      <c r="Y26" s="58"/>
      <c r="Z26" s="58"/>
      <c r="AA26" s="58"/>
      <c r="AB26" s="59"/>
      <c r="AC26">
        <v>1</v>
      </c>
      <c r="AS26">
        <v>614245678</v>
      </c>
    </row>
    <row r="27" spans="2:48" ht="5.0999999999999996" customHeight="1" x14ac:dyDescent="0.25">
      <c r="G27" s="8"/>
      <c r="H27" s="8"/>
      <c r="I27" s="8"/>
      <c r="J27" s="8"/>
      <c r="K27" s="8"/>
      <c r="L27" s="8"/>
      <c r="M27" s="8"/>
      <c r="N27" s="8"/>
      <c r="O27" s="8"/>
      <c r="P27" s="8"/>
      <c r="Q27" s="8"/>
      <c r="R27" s="8"/>
      <c r="S27" s="8"/>
      <c r="T27" s="8"/>
      <c r="U27" s="8"/>
      <c r="V27" s="8"/>
      <c r="W27" s="8"/>
      <c r="X27" s="8"/>
      <c r="Y27" s="8"/>
      <c r="Z27" s="8"/>
      <c r="AA27" s="8"/>
      <c r="AB27" s="8"/>
    </row>
    <row r="28" spans="2:48" x14ac:dyDescent="0.25">
      <c r="B28" s="7" t="s">
        <v>22</v>
      </c>
      <c r="C28" s="106" t="s">
        <v>8</v>
      </c>
      <c r="D28" s="107"/>
      <c r="E28" s="107"/>
      <c r="F28" s="108"/>
      <c r="G28" s="57" t="s">
        <v>87</v>
      </c>
      <c r="H28" s="58"/>
      <c r="I28" s="58"/>
      <c r="J28" s="58"/>
      <c r="K28" s="58"/>
      <c r="L28" s="58"/>
      <c r="M28" s="58"/>
      <c r="N28" s="58"/>
      <c r="O28" s="58"/>
      <c r="P28" s="58"/>
      <c r="Q28" s="58"/>
      <c r="R28" s="58"/>
      <c r="S28" s="58"/>
      <c r="T28" s="58"/>
      <c r="U28" s="58"/>
      <c r="V28" s="58"/>
      <c r="W28" s="58"/>
      <c r="X28" s="58"/>
      <c r="Y28" s="58"/>
      <c r="Z28" s="58"/>
      <c r="AA28" s="58"/>
      <c r="AB28" s="59"/>
      <c r="AC28">
        <v>1</v>
      </c>
      <c r="AS28" t="s">
        <v>87</v>
      </c>
    </row>
    <row r="29" spans="2:48" ht="5.0999999999999996" customHeight="1" x14ac:dyDescent="0.25"/>
    <row r="30" spans="2:48" x14ac:dyDescent="0.25">
      <c r="B30" s="7" t="s">
        <v>22</v>
      </c>
      <c r="C30" s="67" t="s">
        <v>77</v>
      </c>
      <c r="D30" s="76"/>
      <c r="E30" s="76"/>
      <c r="F30" s="76"/>
      <c r="G30" s="76"/>
      <c r="H30" s="76"/>
      <c r="I30" s="76"/>
      <c r="J30" s="76"/>
      <c r="K30" s="76"/>
      <c r="L30" s="76"/>
      <c r="M30" s="76"/>
      <c r="N30" s="76"/>
      <c r="O30" s="76"/>
      <c r="P30" s="76"/>
      <c r="Q30" s="102"/>
      <c r="R30" s="99" t="s">
        <v>18</v>
      </c>
      <c r="S30" s="101"/>
      <c r="T30">
        <v>1</v>
      </c>
      <c r="AS30" s="34" t="s">
        <v>187</v>
      </c>
      <c r="AV30" s="34" t="s">
        <v>240</v>
      </c>
    </row>
    <row r="31" spans="2:48" ht="5.0999999999999996" customHeight="1" x14ac:dyDescent="0.25"/>
    <row r="32" spans="2:48" x14ac:dyDescent="0.25">
      <c r="B32" s="7" t="s">
        <v>22</v>
      </c>
      <c r="C32" s="67" t="s">
        <v>78</v>
      </c>
      <c r="D32" s="76"/>
      <c r="E32" s="76"/>
      <c r="F32" s="76"/>
      <c r="G32" s="76"/>
      <c r="H32" s="76"/>
      <c r="I32" s="76"/>
      <c r="J32" s="76"/>
      <c r="K32" s="76"/>
      <c r="L32" s="76"/>
      <c r="M32" s="76"/>
      <c r="N32" s="76"/>
      <c r="O32" s="76"/>
      <c r="P32" s="76"/>
      <c r="Q32" s="102"/>
      <c r="R32" s="99" t="s">
        <v>18</v>
      </c>
      <c r="S32" s="101"/>
      <c r="T32">
        <v>1</v>
      </c>
      <c r="AS32" s="34" t="s">
        <v>5</v>
      </c>
      <c r="AV32" s="34" t="s">
        <v>241</v>
      </c>
    </row>
    <row r="33" spans="2:48" ht="5.0999999999999996" customHeight="1" x14ac:dyDescent="0.25">
      <c r="B33" s="7"/>
      <c r="C33" s="7"/>
      <c r="D33" s="7"/>
      <c r="E33" s="7"/>
      <c r="F33" s="7"/>
      <c r="G33" s="7"/>
      <c r="H33" s="7"/>
      <c r="I33" s="7"/>
      <c r="J33" s="7"/>
      <c r="K33" s="7"/>
      <c r="L33" s="7"/>
      <c r="M33" s="7"/>
      <c r="N33" s="7"/>
      <c r="O33" s="7"/>
      <c r="P33" s="7"/>
      <c r="Q33" s="7"/>
      <c r="R33" s="7"/>
      <c r="S33" s="7"/>
    </row>
    <row r="34" spans="2:48" x14ac:dyDescent="0.25">
      <c r="B34" s="7" t="s">
        <v>22</v>
      </c>
      <c r="C34" s="4" t="s">
        <v>170</v>
      </c>
      <c r="D34" s="7"/>
      <c r="E34" s="7"/>
      <c r="F34" s="7"/>
      <c r="G34" s="27" t="s">
        <v>22</v>
      </c>
      <c r="H34" s="4" t="s">
        <v>171</v>
      </c>
      <c r="I34" s="7"/>
      <c r="J34" s="7"/>
      <c r="K34" s="7"/>
      <c r="L34" s="7"/>
      <c r="M34" s="7"/>
      <c r="N34" s="7"/>
      <c r="O34" s="7"/>
      <c r="P34" s="7"/>
      <c r="Q34" s="7"/>
      <c r="R34" s="7"/>
      <c r="S34" s="7"/>
      <c r="AS34" s="34" t="s">
        <v>188</v>
      </c>
      <c r="AV34" s="34"/>
    </row>
    <row r="35" spans="2:48" x14ac:dyDescent="0.25">
      <c r="B35" s="7"/>
      <c r="C35" s="4"/>
      <c r="D35" s="7"/>
      <c r="E35" s="7"/>
      <c r="F35" s="7"/>
      <c r="G35" s="27"/>
      <c r="H35" s="4"/>
      <c r="I35" s="7"/>
      <c r="J35" s="7"/>
      <c r="K35" s="7"/>
      <c r="L35" s="7"/>
      <c r="M35" s="7"/>
      <c r="N35" s="7"/>
      <c r="O35" s="7"/>
      <c r="P35" s="7"/>
      <c r="Q35" s="7"/>
      <c r="R35" s="7"/>
      <c r="S35" s="7"/>
    </row>
    <row r="36" spans="2:48" ht="15.75" x14ac:dyDescent="0.25">
      <c r="B36" s="31">
        <v>1</v>
      </c>
      <c r="C36" s="32">
        <v>1</v>
      </c>
      <c r="D36" s="31">
        <v>1</v>
      </c>
      <c r="E36" s="31">
        <v>0</v>
      </c>
      <c r="F36" s="31">
        <v>1</v>
      </c>
      <c r="G36" s="31">
        <v>1</v>
      </c>
      <c r="H36" s="33">
        <v>0</v>
      </c>
      <c r="I36" s="123" t="s">
        <v>172</v>
      </c>
      <c r="J36" s="124"/>
      <c r="K36" s="124"/>
      <c r="L36" s="124"/>
      <c r="M36" s="124"/>
      <c r="N36" s="124"/>
      <c r="O36" s="124"/>
      <c r="P36" s="124"/>
      <c r="Q36" s="124"/>
      <c r="R36" s="124"/>
      <c r="S36" s="124"/>
      <c r="T36" s="124"/>
      <c r="U36" s="124"/>
      <c r="V36" s="124"/>
      <c r="W36" s="124"/>
      <c r="X36" s="124"/>
      <c r="Y36" s="124"/>
      <c r="Z36" s="124"/>
      <c r="AA36" s="124"/>
      <c r="AB36" s="124"/>
      <c r="AC36" s="124"/>
      <c r="AD36" s="124"/>
      <c r="AE36" s="124"/>
    </row>
    <row r="37" spans="2:48" x14ac:dyDescent="0.25">
      <c r="B37" s="31">
        <v>1</v>
      </c>
      <c r="C37" s="33">
        <v>1</v>
      </c>
      <c r="D37" s="33"/>
      <c r="E37" s="33"/>
      <c r="F37" s="29"/>
      <c r="G37" s="29"/>
      <c r="H37" s="29"/>
    </row>
    <row r="38" spans="2:48" s="19" customFormat="1" x14ac:dyDescent="0.25">
      <c r="B38" s="86" t="s">
        <v>145</v>
      </c>
      <c r="C38" s="87"/>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8"/>
      <c r="AE38" s="88"/>
      <c r="AF38" s="88"/>
      <c r="AG38" s="88"/>
      <c r="AH38" s="88"/>
      <c r="AI38" s="88"/>
      <c r="AJ38" s="88"/>
      <c r="AK38" s="88"/>
      <c r="AL38" s="88"/>
      <c r="AM38" s="88"/>
      <c r="AN38" s="88"/>
      <c r="AO38" s="88"/>
      <c r="AP38" s="88"/>
      <c r="AQ38" s="88"/>
    </row>
    <row r="39" spans="2:48" ht="5.0999999999999996" customHeight="1" x14ac:dyDescent="0.25"/>
    <row r="40" spans="2:48" s="26" customFormat="1" ht="84.95" customHeight="1" x14ac:dyDescent="0.25">
      <c r="B40" s="140" t="s">
        <v>164</v>
      </c>
      <c r="C40" s="141"/>
      <c r="D40" s="141"/>
      <c r="E40" s="141"/>
      <c r="F40" s="141"/>
      <c r="G40" s="141"/>
      <c r="H40" s="141"/>
      <c r="I40" s="141"/>
      <c r="J40" s="141"/>
      <c r="K40" s="141"/>
      <c r="L40" s="141"/>
      <c r="M40" s="141"/>
      <c r="N40" s="141"/>
      <c r="O40" s="141"/>
      <c r="P40" s="141"/>
      <c r="Q40" s="141"/>
      <c r="R40" s="141"/>
      <c r="S40" s="141"/>
      <c r="T40" s="141"/>
      <c r="U40" s="141"/>
      <c r="V40" s="141"/>
      <c r="W40" s="141"/>
      <c r="X40" s="141"/>
      <c r="Y40" s="141"/>
      <c r="Z40" s="141"/>
      <c r="AA40" s="141"/>
      <c r="AB40" s="141"/>
      <c r="AC40" s="141"/>
      <c r="AD40" s="141"/>
      <c r="AE40" s="141"/>
      <c r="AF40" s="141"/>
      <c r="AG40" s="141"/>
      <c r="AH40" s="141"/>
      <c r="AI40" s="141"/>
      <c r="AJ40" s="141"/>
      <c r="AK40" s="141"/>
      <c r="AL40" s="141"/>
      <c r="AM40" s="141"/>
      <c r="AN40" s="141"/>
      <c r="AO40" s="141"/>
      <c r="AP40" s="141"/>
      <c r="AQ40" s="141"/>
    </row>
    <row r="41" spans="2:48" s="25" customFormat="1" ht="84.95" customHeight="1" x14ac:dyDescent="0.25">
      <c r="B41" s="140" t="s">
        <v>163</v>
      </c>
      <c r="C41" s="141"/>
      <c r="D41" s="141"/>
      <c r="E41" s="141"/>
      <c r="F41" s="141"/>
      <c r="G41" s="141"/>
      <c r="H41" s="141"/>
      <c r="I41" s="141"/>
      <c r="J41" s="141"/>
      <c r="K41" s="141"/>
      <c r="L41" s="141"/>
      <c r="M41" s="141"/>
      <c r="N41" s="141"/>
      <c r="O41" s="141"/>
      <c r="P41" s="141"/>
      <c r="Q41" s="141"/>
      <c r="R41" s="141"/>
      <c r="S41" s="141"/>
      <c r="T41" s="141"/>
      <c r="U41" s="141"/>
      <c r="V41" s="141"/>
      <c r="W41" s="141"/>
      <c r="X41" s="141"/>
      <c r="Y41" s="141"/>
      <c r="Z41" s="141"/>
      <c r="AA41" s="141"/>
      <c r="AB41" s="141"/>
      <c r="AC41" s="141"/>
      <c r="AD41" s="141"/>
      <c r="AE41" s="141"/>
      <c r="AF41" s="141"/>
      <c r="AG41" s="141"/>
      <c r="AH41" s="141"/>
      <c r="AI41" s="141"/>
      <c r="AJ41" s="141"/>
      <c r="AK41" s="141"/>
      <c r="AL41" s="141"/>
      <c r="AM41" s="141"/>
      <c r="AN41" s="141"/>
      <c r="AO41" s="141"/>
      <c r="AP41" s="141"/>
      <c r="AQ41" s="141"/>
    </row>
    <row r="42" spans="2:48" s="25" customFormat="1" ht="45" customHeight="1" x14ac:dyDescent="0.25">
      <c r="B42" s="140" t="s">
        <v>162</v>
      </c>
      <c r="C42" s="141"/>
      <c r="D42" s="141"/>
      <c r="E42" s="141"/>
      <c r="F42" s="141"/>
      <c r="G42" s="141"/>
      <c r="H42" s="141"/>
      <c r="I42" s="141"/>
      <c r="J42" s="141"/>
      <c r="K42" s="141"/>
      <c r="L42" s="141"/>
      <c r="M42" s="141"/>
      <c r="N42" s="141"/>
      <c r="O42" s="141"/>
      <c r="P42" s="141"/>
      <c r="Q42" s="141"/>
      <c r="R42" s="141"/>
      <c r="S42" s="141"/>
      <c r="T42" s="141"/>
      <c r="U42" s="141"/>
      <c r="V42" s="141"/>
      <c r="W42" s="141"/>
      <c r="X42" s="141"/>
      <c r="Y42" s="141"/>
      <c r="Z42" s="141"/>
      <c r="AA42" s="141"/>
      <c r="AB42" s="141"/>
      <c r="AC42" s="141"/>
      <c r="AD42" s="141"/>
      <c r="AE42" s="141"/>
      <c r="AF42" s="141"/>
      <c r="AG42" s="141"/>
      <c r="AH42" s="141"/>
      <c r="AI42" s="141"/>
      <c r="AJ42" s="141"/>
      <c r="AK42" s="141"/>
      <c r="AL42" s="141"/>
      <c r="AM42" s="141"/>
      <c r="AN42" s="141"/>
      <c r="AO42" s="141"/>
      <c r="AP42" s="141"/>
      <c r="AQ42" s="141"/>
    </row>
    <row r="43" spans="2:48" ht="15" customHeight="1" x14ac:dyDescent="0.25"/>
    <row r="44" spans="2:48" s="17" customFormat="1" ht="30" customHeight="1" x14ac:dyDescent="0.25">
      <c r="K44" s="119" t="s">
        <v>19</v>
      </c>
      <c r="L44" s="120"/>
      <c r="M44" s="121"/>
      <c r="O44" s="119" t="s">
        <v>20</v>
      </c>
      <c r="P44" s="120"/>
      <c r="Q44" s="121"/>
    </row>
    <row r="45" spans="2:48" ht="5.0999999999999996" customHeight="1" thickBot="1" x14ac:dyDescent="0.3"/>
    <row r="46" spans="2:48" ht="15" customHeight="1" thickBot="1" x14ac:dyDescent="0.3">
      <c r="C46" s="3" t="s">
        <v>17</v>
      </c>
      <c r="D46" s="50" t="s">
        <v>194</v>
      </c>
      <c r="E46" s="50"/>
      <c r="F46" s="50"/>
      <c r="G46" s="50"/>
      <c r="H46" s="50"/>
      <c r="I46" s="50"/>
      <c r="J46" s="7" t="s">
        <v>22</v>
      </c>
      <c r="K46" s="51"/>
      <c r="L46" s="52"/>
      <c r="M46" s="53"/>
      <c r="N46">
        <f>IF(K46&gt;0,1,0)</f>
        <v>0</v>
      </c>
      <c r="O46" s="54">
        <f>VALUE(S46)</f>
        <v>105</v>
      </c>
      <c r="P46" s="55"/>
      <c r="Q46" s="56"/>
      <c r="S46" s="34" t="s">
        <v>234</v>
      </c>
    </row>
    <row r="47" spans="2:48" ht="5.0999999999999996" customHeight="1" thickBot="1" x14ac:dyDescent="0.3">
      <c r="D47" s="40"/>
      <c r="E47" s="40"/>
      <c r="F47" s="40"/>
      <c r="G47" s="40"/>
      <c r="H47" s="40"/>
      <c r="I47" s="40"/>
      <c r="J47" s="40"/>
      <c r="K47" s="40"/>
      <c r="L47" s="40"/>
      <c r="M47" s="40"/>
      <c r="O47" s="40"/>
      <c r="P47" s="40"/>
      <c r="Q47" s="40"/>
    </row>
    <row r="48" spans="2:48" ht="15.75" customHeight="1" thickBot="1" x14ac:dyDescent="0.3">
      <c r="D48" s="50" t="s">
        <v>195</v>
      </c>
      <c r="E48" s="50"/>
      <c r="F48" s="50"/>
      <c r="G48" s="50"/>
      <c r="H48" s="50"/>
      <c r="I48" s="50"/>
      <c r="J48" s="7" t="s">
        <v>22</v>
      </c>
      <c r="K48" s="51"/>
      <c r="L48" s="52"/>
      <c r="M48" s="53"/>
      <c r="N48">
        <f>IF(K48&gt;0,1,0)</f>
        <v>0</v>
      </c>
      <c r="O48" s="54">
        <f>VALUE(S48)</f>
        <v>125</v>
      </c>
      <c r="P48" s="55"/>
      <c r="Q48" s="56"/>
      <c r="S48" s="34" t="s">
        <v>235</v>
      </c>
    </row>
    <row r="49" spans="2:34" ht="5.0999999999999996" customHeight="1" thickBot="1" x14ac:dyDescent="0.3">
      <c r="D49" s="40"/>
      <c r="E49" s="40"/>
      <c r="F49" s="40"/>
      <c r="G49" s="40"/>
      <c r="H49" s="40"/>
      <c r="I49" s="40"/>
      <c r="J49" s="40"/>
      <c r="K49" s="40"/>
      <c r="L49" s="40"/>
      <c r="M49" s="40"/>
      <c r="O49" s="40"/>
      <c r="P49" s="40"/>
      <c r="Q49" s="40"/>
    </row>
    <row r="50" spans="2:34" ht="15" customHeight="1" thickBot="1" x14ac:dyDescent="0.3">
      <c r="D50" s="50" t="s">
        <v>196</v>
      </c>
      <c r="E50" s="50"/>
      <c r="F50" s="50"/>
      <c r="G50" s="50"/>
      <c r="H50" s="50"/>
      <c r="I50" s="50"/>
      <c r="J50" s="7" t="s">
        <v>22</v>
      </c>
      <c r="K50" s="51"/>
      <c r="L50" s="52"/>
      <c r="M50" s="53"/>
      <c r="N50">
        <f>IF(K50&gt;0,1,0)</f>
        <v>0</v>
      </c>
      <c r="O50" s="54">
        <f>VALUE(S50)</f>
        <v>140</v>
      </c>
      <c r="P50" s="55"/>
      <c r="Q50" s="56"/>
      <c r="S50" s="34" t="s">
        <v>236</v>
      </c>
    </row>
    <row r="51" spans="2:34" ht="15.75" thickBot="1" x14ac:dyDescent="0.3">
      <c r="D51" s="40"/>
      <c r="E51" s="40"/>
      <c r="F51" s="40"/>
      <c r="G51" s="40"/>
      <c r="H51" s="40"/>
      <c r="I51" s="40"/>
      <c r="J51" s="40"/>
      <c r="K51" s="40"/>
      <c r="L51" s="40"/>
      <c r="M51" s="40"/>
      <c r="O51" s="40"/>
      <c r="P51" s="40"/>
      <c r="Q51" s="40"/>
    </row>
    <row r="52" spans="2:34" ht="15" customHeight="1" thickBot="1" x14ac:dyDescent="0.3">
      <c r="C52" s="3" t="s">
        <v>17</v>
      </c>
      <c r="D52" s="50" t="s">
        <v>197</v>
      </c>
      <c r="E52" s="50"/>
      <c r="F52" s="50"/>
      <c r="G52" s="50"/>
      <c r="H52" s="50"/>
      <c r="I52" s="50"/>
      <c r="J52" s="7" t="s">
        <v>22</v>
      </c>
      <c r="K52" s="51"/>
      <c r="L52" s="52"/>
      <c r="M52" s="53"/>
      <c r="N52">
        <f>IF(K52&gt;0,1,0)</f>
        <v>0</v>
      </c>
      <c r="O52" s="54">
        <f>VALUE(S52)</f>
        <v>70</v>
      </c>
      <c r="P52" s="55"/>
      <c r="Q52" s="56"/>
      <c r="S52" s="34" t="s">
        <v>238</v>
      </c>
    </row>
    <row r="53" spans="2:34" ht="5.0999999999999996" customHeight="1" thickBot="1" x14ac:dyDescent="0.3">
      <c r="D53" s="40"/>
      <c r="E53" s="40"/>
      <c r="F53" s="40"/>
      <c r="G53" s="40"/>
      <c r="H53" s="40"/>
      <c r="I53" s="40"/>
      <c r="J53" s="40"/>
      <c r="K53" s="40"/>
      <c r="L53" s="40"/>
      <c r="M53" s="40"/>
      <c r="O53" s="40"/>
      <c r="P53" s="40"/>
      <c r="Q53" s="40"/>
    </row>
    <row r="54" spans="2:34" ht="15" customHeight="1" thickBot="1" x14ac:dyDescent="0.3">
      <c r="D54" s="50" t="s">
        <v>198</v>
      </c>
      <c r="E54" s="50"/>
      <c r="F54" s="50"/>
      <c r="G54" s="50"/>
      <c r="H54" s="50"/>
      <c r="I54" s="50"/>
      <c r="J54" s="7" t="s">
        <v>22</v>
      </c>
      <c r="K54" s="51"/>
      <c r="L54" s="52"/>
      <c r="M54" s="53"/>
      <c r="N54">
        <f>IF(K54&gt;0,1,0)</f>
        <v>0</v>
      </c>
      <c r="O54" s="54">
        <f>VALUE(S54)</f>
        <v>60</v>
      </c>
      <c r="P54" s="55"/>
      <c r="Q54" s="56"/>
      <c r="S54" s="34" t="s">
        <v>239</v>
      </c>
      <c r="Z54">
        <f>VALUE(AH54)</f>
        <v>0</v>
      </c>
      <c r="AC54" t="s">
        <v>207</v>
      </c>
      <c r="AH54" s="34">
        <v>0</v>
      </c>
    </row>
    <row r="55" spans="2:34" ht="5.0999999999999996" customHeight="1" x14ac:dyDescent="0.25">
      <c r="D55" s="40"/>
      <c r="E55" s="40"/>
      <c r="F55" s="40"/>
      <c r="G55" s="40"/>
      <c r="H55" s="40"/>
      <c r="I55" s="40"/>
      <c r="J55" s="40"/>
      <c r="K55" s="40"/>
      <c r="L55" s="40"/>
      <c r="M55" s="40"/>
      <c r="O55" s="40"/>
      <c r="P55" s="40"/>
      <c r="Q55" s="40"/>
    </row>
    <row r="56" spans="2:34" ht="15" customHeight="1" x14ac:dyDescent="0.25">
      <c r="D56" s="40" t="s">
        <v>199</v>
      </c>
      <c r="E56" s="40"/>
      <c r="F56" s="40"/>
      <c r="G56" s="40"/>
      <c r="H56" s="40"/>
      <c r="I56" s="40"/>
      <c r="J56" s="40"/>
      <c r="K56" s="40"/>
      <c r="L56" s="40"/>
      <c r="M56" s="40"/>
      <c r="O56" s="40"/>
      <c r="P56" s="40"/>
      <c r="Q56" s="40"/>
    </row>
    <row r="57" spans="2:34" ht="5.0999999999999996" customHeight="1" thickBot="1" x14ac:dyDescent="0.3">
      <c r="D57" s="40"/>
      <c r="E57" s="40"/>
      <c r="F57" s="40"/>
      <c r="G57" s="40"/>
      <c r="H57" s="40"/>
      <c r="I57" s="40"/>
      <c r="J57" s="40"/>
      <c r="K57" s="40"/>
      <c r="L57" s="40"/>
      <c r="M57" s="40"/>
      <c r="O57" s="40"/>
      <c r="P57" s="40"/>
      <c r="Q57" s="40"/>
    </row>
    <row r="58" spans="2:34" ht="30" customHeight="1" thickBot="1" x14ac:dyDescent="0.3">
      <c r="D58" s="50" t="s">
        <v>200</v>
      </c>
      <c r="E58" s="50"/>
      <c r="F58" s="50"/>
      <c r="G58" s="50"/>
      <c r="H58" s="50"/>
      <c r="I58" s="50"/>
      <c r="J58" s="7"/>
      <c r="K58" s="51"/>
      <c r="L58" s="52"/>
      <c r="M58" s="53"/>
      <c r="O58" s="54">
        <f>VALUE(S58)</f>
        <v>350</v>
      </c>
      <c r="P58" s="55"/>
      <c r="Q58" s="56"/>
      <c r="S58" s="34" t="s">
        <v>237</v>
      </c>
    </row>
    <row r="59" spans="2:34" ht="5.0999999999999996" customHeight="1" thickBot="1" x14ac:dyDescent="0.3">
      <c r="D59" s="40"/>
      <c r="E59" s="40"/>
      <c r="F59" s="40"/>
      <c r="G59" s="40"/>
      <c r="H59" s="40"/>
      <c r="I59" s="40"/>
      <c r="J59" s="40"/>
      <c r="K59" s="40"/>
      <c r="L59" s="40"/>
      <c r="M59" s="40"/>
      <c r="O59" s="40"/>
      <c r="P59" s="40"/>
      <c r="Q59" s="40"/>
    </row>
    <row r="60" spans="2:34" ht="15" customHeight="1" thickBot="1" x14ac:dyDescent="0.3">
      <c r="D60" s="50" t="s">
        <v>201</v>
      </c>
      <c r="E60" s="50"/>
      <c r="F60" s="50"/>
      <c r="G60" s="50"/>
      <c r="H60" s="50"/>
      <c r="I60" s="50"/>
      <c r="J60" s="7"/>
      <c r="K60" s="51"/>
      <c r="L60" s="52"/>
      <c r="M60" s="53"/>
      <c r="O60" s="54">
        <f>VALUE(S60)</f>
        <v>350</v>
      </c>
      <c r="P60" s="55"/>
      <c r="Q60" s="56"/>
      <c r="S60" s="34" t="s">
        <v>237</v>
      </c>
    </row>
    <row r="61" spans="2:34" ht="15" customHeight="1" x14ac:dyDescent="0.25"/>
    <row r="62" spans="2:34" ht="15" customHeight="1" x14ac:dyDescent="0.25">
      <c r="B62" s="7"/>
      <c r="C62" s="30" t="s">
        <v>18</v>
      </c>
      <c r="D62" s="142" t="s">
        <v>11</v>
      </c>
      <c r="E62" s="142"/>
      <c r="F62" s="142"/>
      <c r="G62" s="142"/>
      <c r="H62" s="142"/>
      <c r="I62" s="142"/>
      <c r="J62" s="4" t="s">
        <v>21</v>
      </c>
      <c r="K62" s="4"/>
    </row>
    <row r="63" spans="2:34" x14ac:dyDescent="0.25">
      <c r="C63" s="4"/>
    </row>
    <row r="64" spans="2:34" ht="15" customHeight="1" x14ac:dyDescent="0.25">
      <c r="D64" s="143" t="s">
        <v>9</v>
      </c>
      <c r="E64" s="143"/>
      <c r="F64" s="143"/>
      <c r="G64" s="143"/>
      <c r="H64" s="143"/>
      <c r="I64" s="143"/>
      <c r="K64" s="144" t="s">
        <v>150</v>
      </c>
      <c r="L64" s="145"/>
      <c r="M64" s="146"/>
      <c r="O64" s="144" t="s">
        <v>150</v>
      </c>
      <c r="P64" s="145"/>
      <c r="Q64" s="146"/>
    </row>
    <row r="65" spans="2:43" ht="5.0999999999999996" customHeight="1" x14ac:dyDescent="0.25"/>
    <row r="66" spans="2:43" x14ac:dyDescent="0.25">
      <c r="D66" s="143" t="s">
        <v>10</v>
      </c>
      <c r="E66" s="143"/>
      <c r="F66" s="143"/>
      <c r="G66" s="143"/>
      <c r="H66" s="143"/>
      <c r="I66" s="143"/>
      <c r="K66" s="144" t="s">
        <v>150</v>
      </c>
      <c r="L66" s="145"/>
      <c r="M66" s="146"/>
      <c r="O66" s="144" t="s">
        <v>150</v>
      </c>
      <c r="P66" s="145"/>
      <c r="Q66" s="146"/>
    </row>
    <row r="68" spans="2:43" x14ac:dyDescent="0.25">
      <c r="B68" s="7"/>
      <c r="C68" s="30" t="s">
        <v>18</v>
      </c>
      <c r="D68" s="151" t="s">
        <v>12</v>
      </c>
      <c r="E68" s="151"/>
      <c r="F68" s="151"/>
      <c r="G68" s="151"/>
      <c r="H68" s="151"/>
      <c r="I68" s="151"/>
      <c r="J68" s="4" t="s">
        <v>24</v>
      </c>
    </row>
    <row r="69" spans="2:43" x14ac:dyDescent="0.25">
      <c r="C69" s="4"/>
    </row>
    <row r="70" spans="2:43" x14ac:dyDescent="0.25">
      <c r="D70" s="147" t="s">
        <v>13</v>
      </c>
      <c r="E70" s="147"/>
      <c r="F70" s="147"/>
      <c r="G70" s="147"/>
      <c r="H70" s="147"/>
      <c r="I70" s="147"/>
      <c r="K70" s="148">
        <v>5</v>
      </c>
      <c r="L70" s="149"/>
      <c r="M70" s="150"/>
      <c r="O70" s="54">
        <f>VALUE(S70)</f>
        <v>0</v>
      </c>
      <c r="P70" s="55"/>
      <c r="Q70" s="56"/>
      <c r="S70" s="18"/>
    </row>
    <row r="71" spans="2:43" ht="5.0999999999999996" customHeight="1" x14ac:dyDescent="0.25"/>
    <row r="72" spans="2:43" x14ac:dyDescent="0.25">
      <c r="D72" s="147" t="s">
        <v>14</v>
      </c>
      <c r="E72" s="147"/>
      <c r="F72" s="147"/>
      <c r="G72" s="147"/>
      <c r="H72" s="147"/>
      <c r="I72" s="147"/>
      <c r="K72" s="148">
        <v>3</v>
      </c>
      <c r="L72" s="149"/>
      <c r="M72" s="150"/>
      <c r="O72" s="54">
        <f>VALUE(S72)</f>
        <v>0</v>
      </c>
      <c r="P72" s="55"/>
      <c r="Q72" s="56"/>
      <c r="S72" s="18"/>
    </row>
    <row r="73" spans="2:43" ht="5.0999999999999996" customHeight="1" x14ac:dyDescent="0.25"/>
    <row r="74" spans="2:43" x14ac:dyDescent="0.25">
      <c r="D74" s="147" t="s">
        <v>15</v>
      </c>
      <c r="E74" s="147"/>
      <c r="F74" s="147"/>
      <c r="G74" s="147"/>
      <c r="H74" s="147"/>
      <c r="I74" s="147"/>
      <c r="K74" s="148">
        <v>1</v>
      </c>
      <c r="L74" s="149"/>
      <c r="M74" s="150"/>
      <c r="O74" s="54">
        <f>VALUE(S74)</f>
        <v>0</v>
      </c>
      <c r="P74" s="55"/>
      <c r="Q74" s="56"/>
      <c r="S74" s="18"/>
    </row>
    <row r="75" spans="2:43" ht="5.0999999999999996" customHeight="1" x14ac:dyDescent="0.25"/>
    <row r="76" spans="2:43" x14ac:dyDescent="0.25">
      <c r="D76" s="147" t="s">
        <v>16</v>
      </c>
      <c r="E76" s="147"/>
      <c r="F76" s="147"/>
      <c r="G76" s="147"/>
      <c r="H76" s="147"/>
      <c r="I76" s="147"/>
      <c r="K76" s="148">
        <v>2</v>
      </c>
      <c r="L76" s="149"/>
      <c r="M76" s="150"/>
      <c r="O76" s="54">
        <f>VALUE(S76)</f>
        <v>0</v>
      </c>
      <c r="P76" s="55"/>
      <c r="Q76" s="56"/>
      <c r="S76" s="18"/>
    </row>
    <row r="77" spans="2:43" ht="5.0999999999999996" customHeight="1" x14ac:dyDescent="0.25"/>
    <row r="78" spans="2:43" x14ac:dyDescent="0.25">
      <c r="B78" s="7"/>
      <c r="C78" s="4"/>
    </row>
    <row r="79" spans="2:43" s="19" customFormat="1" x14ac:dyDescent="0.25">
      <c r="B79" s="86" t="s">
        <v>146</v>
      </c>
      <c r="C79" s="87"/>
      <c r="D79" s="87"/>
      <c r="E79" s="87"/>
      <c r="F79" s="87"/>
      <c r="G79" s="87"/>
      <c r="H79" s="87"/>
      <c r="I79" s="87"/>
      <c r="J79" s="87"/>
      <c r="K79" s="87"/>
      <c r="L79" s="87"/>
      <c r="M79" s="87"/>
      <c r="N79" s="87"/>
      <c r="O79" s="87"/>
      <c r="P79" s="87"/>
      <c r="Q79" s="87"/>
      <c r="R79" s="87"/>
      <c r="S79" s="87"/>
      <c r="T79" s="87"/>
      <c r="U79" s="87"/>
      <c r="V79" s="87"/>
      <c r="W79" s="87"/>
      <c r="X79" s="87"/>
      <c r="Y79" s="87"/>
      <c r="Z79" s="87"/>
      <c r="AA79" s="87"/>
      <c r="AB79" s="87"/>
      <c r="AC79" s="87"/>
      <c r="AD79" s="88"/>
      <c r="AE79" s="88"/>
      <c r="AF79" s="88"/>
      <c r="AG79" s="88"/>
      <c r="AH79" s="88"/>
      <c r="AI79" s="88"/>
      <c r="AJ79" s="88"/>
      <c r="AK79" s="88"/>
      <c r="AL79" s="88"/>
      <c r="AM79" s="88"/>
      <c r="AN79" s="88"/>
      <c r="AO79" s="88"/>
      <c r="AP79" s="88"/>
      <c r="AQ79" s="88"/>
    </row>
    <row r="80" spans="2:43" ht="5.0999999999999996" customHeight="1" x14ac:dyDescent="0.25"/>
    <row r="81" spans="2:44" x14ac:dyDescent="0.25">
      <c r="C81" s="8"/>
      <c r="D81" s="8"/>
      <c r="E81" s="8"/>
      <c r="F81" s="8"/>
      <c r="G81" s="8"/>
      <c r="H81" s="8"/>
      <c r="I81" s="118" t="s">
        <v>28</v>
      </c>
      <c r="J81" s="118"/>
      <c r="K81" s="118"/>
      <c r="L81" s="118"/>
      <c r="M81" s="118"/>
      <c r="N81" s="118"/>
      <c r="O81" s="118"/>
      <c r="P81" s="118"/>
      <c r="Q81" s="118"/>
      <c r="R81" s="118"/>
      <c r="S81" s="118"/>
      <c r="U81" s="118" t="s">
        <v>29</v>
      </c>
      <c r="V81" s="118"/>
      <c r="W81" s="118"/>
      <c r="X81" s="118"/>
      <c r="Y81" s="118"/>
      <c r="Z81" s="118"/>
      <c r="AA81" s="118"/>
      <c r="AB81" s="118"/>
      <c r="AC81" s="118"/>
      <c r="AD81" s="118"/>
      <c r="AE81" s="118"/>
      <c r="AG81" s="118" t="s">
        <v>30</v>
      </c>
      <c r="AH81" s="118"/>
      <c r="AI81" s="118"/>
      <c r="AJ81" s="118"/>
      <c r="AK81" s="118"/>
      <c r="AL81" s="118"/>
      <c r="AM81" s="118"/>
      <c r="AN81" s="118"/>
      <c r="AO81" s="118"/>
      <c r="AP81" s="118"/>
      <c r="AQ81" s="118"/>
    </row>
    <row r="82" spans="2:44" ht="5.0999999999999996" customHeight="1" x14ac:dyDescent="0.25">
      <c r="C82" s="8"/>
      <c r="D82" s="8"/>
      <c r="E82" s="8"/>
      <c r="F82" s="8"/>
      <c r="G82" s="8"/>
      <c r="H82" s="8"/>
      <c r="I82" s="10"/>
      <c r="J82" s="10"/>
      <c r="K82" s="10"/>
      <c r="L82" s="10"/>
      <c r="M82" s="10"/>
      <c r="N82" s="10"/>
      <c r="O82" s="10"/>
      <c r="P82" s="10"/>
      <c r="Q82" s="10"/>
      <c r="R82" s="10"/>
      <c r="S82" s="10"/>
      <c r="U82" s="10"/>
      <c r="V82" s="10"/>
      <c r="W82" s="10"/>
      <c r="X82" s="10"/>
      <c r="Y82" s="10"/>
      <c r="Z82" s="10"/>
      <c r="AA82" s="10"/>
      <c r="AB82" s="10"/>
      <c r="AC82" s="10"/>
      <c r="AD82" s="10"/>
      <c r="AE82" s="10"/>
      <c r="AG82" s="10"/>
      <c r="AH82" s="10"/>
      <c r="AI82" s="10"/>
      <c r="AJ82" s="10"/>
      <c r="AK82" s="10"/>
      <c r="AL82" s="10"/>
      <c r="AM82" s="10"/>
      <c r="AN82" s="10"/>
      <c r="AO82" s="10"/>
      <c r="AP82" s="10"/>
      <c r="AQ82" s="10"/>
    </row>
    <row r="83" spans="2:44" x14ac:dyDescent="0.25">
      <c r="C83" s="13" t="s">
        <v>27</v>
      </c>
      <c r="D83" s="13"/>
      <c r="E83" s="13"/>
      <c r="F83" s="13"/>
      <c r="G83" s="13"/>
      <c r="H83" s="7"/>
      <c r="I83" s="57" t="s">
        <v>88</v>
      </c>
      <c r="J83" s="58"/>
      <c r="K83" s="58"/>
      <c r="L83" s="58"/>
      <c r="M83" s="58"/>
      <c r="N83" s="58"/>
      <c r="O83" s="58"/>
      <c r="P83" s="58"/>
      <c r="Q83" s="58"/>
      <c r="R83" s="58"/>
      <c r="S83" s="59"/>
      <c r="U83" s="57" t="s">
        <v>167</v>
      </c>
      <c r="V83" s="58"/>
      <c r="W83" s="58"/>
      <c r="X83" s="58"/>
      <c r="Y83" s="58"/>
      <c r="Z83" s="58"/>
      <c r="AA83" s="58"/>
      <c r="AB83" s="58"/>
      <c r="AC83" s="58"/>
      <c r="AD83" s="58"/>
      <c r="AE83" s="59"/>
      <c r="AG83" s="57" t="s">
        <v>168</v>
      </c>
      <c r="AH83" s="58"/>
      <c r="AI83" s="58"/>
      <c r="AJ83" s="58"/>
      <c r="AK83" s="58"/>
      <c r="AL83" s="58"/>
      <c r="AM83" s="58"/>
      <c r="AN83" s="58"/>
      <c r="AO83" s="58"/>
      <c r="AP83" s="58"/>
      <c r="AQ83" s="59"/>
    </row>
    <row r="84" spans="2:44" x14ac:dyDescent="0.25">
      <c r="C84" s="46" t="s">
        <v>25</v>
      </c>
      <c r="D84" s="46"/>
      <c r="E84" s="46"/>
      <c r="F84" s="46"/>
      <c r="G84" s="46"/>
      <c r="H84" s="7" t="s">
        <v>22</v>
      </c>
      <c r="I84" s="57" t="s">
        <v>89</v>
      </c>
      <c r="J84" s="58"/>
      <c r="K84" s="58"/>
      <c r="L84" s="58"/>
      <c r="M84" s="58"/>
      <c r="N84" s="58"/>
      <c r="O84" s="58"/>
      <c r="P84" s="58"/>
      <c r="Q84" s="58"/>
      <c r="R84" s="58"/>
      <c r="S84" s="59"/>
      <c r="T84">
        <v>1</v>
      </c>
      <c r="U84" s="57"/>
      <c r="V84" s="58"/>
      <c r="W84" s="58"/>
      <c r="X84" s="58"/>
      <c r="Y84" s="58"/>
      <c r="Z84" s="58"/>
      <c r="AA84" s="58"/>
      <c r="AB84" s="58"/>
      <c r="AC84" s="58"/>
      <c r="AD84" s="58"/>
      <c r="AE84" s="59"/>
      <c r="AF84" s="29">
        <v>0</v>
      </c>
      <c r="AG84" s="57" t="s">
        <v>169</v>
      </c>
      <c r="AH84" s="58"/>
      <c r="AI84" s="58"/>
      <c r="AJ84" s="58"/>
      <c r="AK84" s="58"/>
      <c r="AL84" s="58"/>
      <c r="AM84" s="58"/>
      <c r="AN84" s="58"/>
      <c r="AO84" s="58"/>
      <c r="AP84" s="58"/>
      <c r="AQ84" s="59"/>
      <c r="AR84" s="29">
        <v>1</v>
      </c>
    </row>
    <row r="85" spans="2:44" x14ac:dyDescent="0.25">
      <c r="C85" s="46" t="s">
        <v>26</v>
      </c>
      <c r="D85" s="46"/>
      <c r="E85" s="46"/>
      <c r="F85" s="46"/>
      <c r="G85" s="46"/>
      <c r="H85" s="7" t="s">
        <v>22</v>
      </c>
      <c r="I85" s="57" t="s">
        <v>90</v>
      </c>
      <c r="J85" s="58"/>
      <c r="K85" s="58"/>
      <c r="L85" s="58"/>
      <c r="M85" s="58"/>
      <c r="N85" s="58"/>
      <c r="O85" s="58"/>
      <c r="P85" s="58"/>
      <c r="Q85" s="58"/>
      <c r="R85" s="58"/>
      <c r="S85" s="59"/>
      <c r="T85">
        <v>1</v>
      </c>
      <c r="U85" s="57" t="s">
        <v>90</v>
      </c>
      <c r="V85" s="58"/>
      <c r="W85" s="58"/>
      <c r="X85" s="58"/>
      <c r="Y85" s="58"/>
      <c r="Z85" s="58"/>
      <c r="AA85" s="58"/>
      <c r="AB85" s="58"/>
      <c r="AC85" s="58"/>
      <c r="AD85" s="58"/>
      <c r="AE85" s="59"/>
      <c r="AG85" s="57" t="s">
        <v>90</v>
      </c>
      <c r="AH85" s="58"/>
      <c r="AI85" s="58"/>
      <c r="AJ85" s="58"/>
      <c r="AK85" s="58"/>
      <c r="AL85" s="58"/>
      <c r="AM85" s="58"/>
      <c r="AN85" s="58"/>
      <c r="AO85" s="58"/>
      <c r="AP85" s="58"/>
      <c r="AQ85" s="59"/>
    </row>
    <row r="86" spans="2:44" x14ac:dyDescent="0.25">
      <c r="C86" s="46" t="s">
        <v>7</v>
      </c>
      <c r="D86" s="46"/>
      <c r="E86" s="46"/>
      <c r="F86" s="46"/>
      <c r="G86" s="46"/>
      <c r="H86" s="7"/>
      <c r="I86" s="122">
        <v>666666666</v>
      </c>
      <c r="J86" s="58"/>
      <c r="K86" s="58"/>
      <c r="L86" s="58"/>
      <c r="M86" s="58"/>
      <c r="N86" s="58"/>
      <c r="O86" s="58"/>
      <c r="P86" s="58"/>
      <c r="Q86" s="58"/>
      <c r="R86" s="58"/>
      <c r="S86" s="59"/>
      <c r="U86" s="57">
        <v>666666666</v>
      </c>
      <c r="V86" s="58"/>
      <c r="W86" s="58"/>
      <c r="X86" s="58"/>
      <c r="Y86" s="58"/>
      <c r="Z86" s="58"/>
      <c r="AA86" s="58"/>
      <c r="AB86" s="58"/>
      <c r="AC86" s="58"/>
      <c r="AD86" s="58"/>
      <c r="AE86" s="59"/>
      <c r="AG86" s="57">
        <v>666666666</v>
      </c>
      <c r="AH86" s="58"/>
      <c r="AI86" s="58"/>
      <c r="AJ86" s="58"/>
      <c r="AK86" s="58"/>
      <c r="AL86" s="58"/>
      <c r="AM86" s="58"/>
      <c r="AN86" s="58"/>
      <c r="AO86" s="58"/>
      <c r="AP86" s="58"/>
      <c r="AQ86" s="59"/>
    </row>
    <row r="87" spans="2:44" x14ac:dyDescent="0.25">
      <c r="C87" s="46" t="s">
        <v>8</v>
      </c>
      <c r="D87" s="46"/>
      <c r="E87" s="46"/>
      <c r="F87" s="46"/>
      <c r="G87" s="46"/>
      <c r="H87" s="8"/>
      <c r="I87" s="60" t="s">
        <v>91</v>
      </c>
      <c r="J87" s="58"/>
      <c r="K87" s="58"/>
      <c r="L87" s="58"/>
      <c r="M87" s="58"/>
      <c r="N87" s="58"/>
      <c r="O87" s="58"/>
      <c r="P87" s="58"/>
      <c r="Q87" s="58"/>
      <c r="R87" s="58"/>
      <c r="S87" s="59"/>
      <c r="U87" s="57" t="s">
        <v>91</v>
      </c>
      <c r="V87" s="58"/>
      <c r="W87" s="58"/>
      <c r="X87" s="58"/>
      <c r="Y87" s="58"/>
      <c r="Z87" s="58"/>
      <c r="AA87" s="58"/>
      <c r="AB87" s="58"/>
      <c r="AC87" s="58"/>
      <c r="AD87" s="58"/>
      <c r="AE87" s="59"/>
      <c r="AG87" s="57" t="s">
        <v>91</v>
      </c>
      <c r="AH87" s="58"/>
      <c r="AI87" s="58"/>
      <c r="AJ87" s="58"/>
      <c r="AK87" s="58"/>
      <c r="AL87" s="58"/>
      <c r="AM87" s="58"/>
      <c r="AN87" s="58"/>
      <c r="AO87" s="58"/>
      <c r="AP87" s="58"/>
      <c r="AQ87" s="59"/>
    </row>
    <row r="89" spans="2:44" s="19" customFormat="1" x14ac:dyDescent="0.25">
      <c r="B89" s="86" t="s">
        <v>147</v>
      </c>
      <c r="C89" s="87"/>
      <c r="D89" s="87"/>
      <c r="E89" s="87"/>
      <c r="F89" s="87"/>
      <c r="G89" s="87"/>
      <c r="H89" s="87"/>
      <c r="I89" s="87"/>
      <c r="J89" s="87"/>
      <c r="K89" s="87"/>
      <c r="L89" s="87"/>
      <c r="M89" s="87"/>
      <c r="N89" s="87"/>
      <c r="O89" s="87"/>
      <c r="P89" s="87"/>
      <c r="Q89" s="87"/>
      <c r="R89" s="87"/>
      <c r="S89" s="87"/>
      <c r="T89" s="87"/>
      <c r="U89" s="87"/>
      <c r="V89" s="87"/>
      <c r="W89" s="87"/>
      <c r="X89" s="87"/>
      <c r="Y89" s="87"/>
      <c r="Z89" s="87"/>
      <c r="AA89" s="87"/>
      <c r="AB89" s="87"/>
      <c r="AC89" s="87"/>
      <c r="AD89" s="88"/>
      <c r="AE89" s="88"/>
      <c r="AF89" s="88"/>
      <c r="AG89" s="88"/>
      <c r="AH89" s="88"/>
      <c r="AI89" s="88"/>
      <c r="AJ89" s="88"/>
      <c r="AK89" s="88"/>
      <c r="AL89" s="88"/>
      <c r="AM89" s="88"/>
      <c r="AN89" s="88"/>
      <c r="AO89" s="88"/>
      <c r="AP89" s="88"/>
      <c r="AQ89" s="88"/>
    </row>
    <row r="91" spans="2:44" x14ac:dyDescent="0.25">
      <c r="C91" s="103" t="s">
        <v>105</v>
      </c>
      <c r="D91" s="104"/>
      <c r="E91" s="104"/>
      <c r="F91" s="104"/>
      <c r="G91" s="104"/>
      <c r="H91" s="104"/>
      <c r="I91" s="104"/>
      <c r="J91" s="104"/>
      <c r="K91" s="104"/>
      <c r="L91" s="105"/>
      <c r="N91" s="152" t="s">
        <v>28</v>
      </c>
      <c r="O91" s="153"/>
      <c r="P91" s="154"/>
      <c r="U91" s="152" t="s">
        <v>29</v>
      </c>
      <c r="V91" s="153"/>
      <c r="W91" s="154"/>
      <c r="X91" s="9"/>
      <c r="AB91" s="152" t="s">
        <v>30</v>
      </c>
      <c r="AC91" s="153"/>
      <c r="AD91" s="154"/>
    </row>
    <row r="92" spans="2:44" ht="5.0999999999999996" customHeight="1" x14ac:dyDescent="0.25">
      <c r="X92" s="9"/>
    </row>
    <row r="93" spans="2:44" x14ac:dyDescent="0.25">
      <c r="C93" s="67" t="s">
        <v>32</v>
      </c>
      <c r="D93" s="76"/>
      <c r="E93" s="76"/>
      <c r="F93" s="76"/>
      <c r="G93" s="76"/>
      <c r="H93" s="76"/>
      <c r="I93" s="76"/>
      <c r="J93" s="76"/>
      <c r="K93" s="76"/>
      <c r="L93" s="102"/>
      <c r="M93" s="7" t="s">
        <v>22</v>
      </c>
      <c r="N93" s="99"/>
      <c r="O93" s="100"/>
      <c r="P93" s="101"/>
      <c r="Q93">
        <v>0</v>
      </c>
      <c r="U93" s="99">
        <v>1</v>
      </c>
      <c r="V93" s="100"/>
      <c r="W93" s="101"/>
      <c r="X93" s="9"/>
      <c r="AB93" s="99">
        <v>1</v>
      </c>
      <c r="AC93" s="100"/>
      <c r="AD93" s="101"/>
    </row>
    <row r="94" spans="2:44" x14ac:dyDescent="0.25">
      <c r="C94" s="67" t="s">
        <v>31</v>
      </c>
      <c r="D94" s="76"/>
      <c r="E94" s="76"/>
      <c r="F94" s="76"/>
      <c r="G94" s="76"/>
      <c r="H94" s="76"/>
      <c r="I94" s="76"/>
      <c r="J94" s="76"/>
      <c r="K94" s="76"/>
      <c r="L94" s="102"/>
      <c r="M94" s="27" t="s">
        <v>22</v>
      </c>
      <c r="N94" s="99">
        <v>1</v>
      </c>
      <c r="O94" s="100"/>
      <c r="P94" s="101"/>
      <c r="Q94">
        <v>1</v>
      </c>
      <c r="T94" s="27" t="s">
        <v>22</v>
      </c>
      <c r="U94" s="99"/>
      <c r="V94" s="100"/>
      <c r="W94" s="101"/>
      <c r="X94">
        <v>1</v>
      </c>
      <c r="AA94" s="27" t="s">
        <v>22</v>
      </c>
      <c r="AB94" s="99"/>
      <c r="AC94" s="100"/>
      <c r="AD94" s="101"/>
      <c r="AE94">
        <v>1</v>
      </c>
    </row>
    <row r="95" spans="2:44" x14ac:dyDescent="0.25">
      <c r="C95" s="67" t="s">
        <v>33</v>
      </c>
      <c r="D95" s="76"/>
      <c r="E95" s="76"/>
      <c r="F95" s="76"/>
      <c r="G95" s="76"/>
      <c r="H95" s="76"/>
      <c r="I95" s="76"/>
      <c r="J95" s="76"/>
      <c r="K95" s="76"/>
      <c r="L95" s="102"/>
      <c r="M95" s="27" t="s">
        <v>22</v>
      </c>
      <c r="N95" s="99"/>
      <c r="O95" s="100"/>
      <c r="P95" s="101"/>
      <c r="Q95">
        <v>1</v>
      </c>
      <c r="T95" s="27" t="s">
        <v>22</v>
      </c>
      <c r="U95" s="99"/>
      <c r="V95" s="100"/>
      <c r="W95" s="101"/>
      <c r="X95">
        <v>1</v>
      </c>
      <c r="AA95" s="27" t="s">
        <v>22</v>
      </c>
      <c r="AB95" s="99"/>
      <c r="AC95" s="100"/>
      <c r="AD95" s="101"/>
      <c r="AE95">
        <v>1</v>
      </c>
    </row>
    <row r="96" spans="2:44" ht="30" customHeight="1" x14ac:dyDescent="0.25">
      <c r="X96" s="9"/>
    </row>
    <row r="97" spans="3:43" ht="5.0999999999999996" customHeight="1" x14ac:dyDescent="0.25">
      <c r="X97" s="9"/>
    </row>
    <row r="98" spans="3:43" ht="5.0999999999999996" customHeight="1" x14ac:dyDescent="0.25">
      <c r="X98" s="9"/>
    </row>
    <row r="99" spans="3:43" ht="15" customHeight="1" x14ac:dyDescent="0.25">
      <c r="C99" s="103" t="s">
        <v>106</v>
      </c>
      <c r="D99" s="104"/>
      <c r="E99" s="104"/>
      <c r="F99" s="104"/>
      <c r="G99" s="104"/>
      <c r="H99" s="104"/>
      <c r="I99" s="104"/>
      <c r="J99" s="104"/>
      <c r="K99" s="104"/>
      <c r="L99" s="105"/>
      <c r="X99" s="9"/>
    </row>
    <row r="100" spans="3:43" ht="5.0999999999999996" customHeight="1" x14ac:dyDescent="0.25">
      <c r="X100" s="9"/>
    </row>
    <row r="101" spans="3:43" ht="15" customHeight="1" x14ac:dyDescent="0.25">
      <c r="C101" s="158" t="s">
        <v>143</v>
      </c>
      <c r="D101" s="158"/>
      <c r="E101" s="158"/>
      <c r="F101" s="158"/>
      <c r="G101" s="158"/>
      <c r="H101" s="158"/>
      <c r="I101" s="158"/>
      <c r="J101" s="158"/>
      <c r="K101" s="158"/>
      <c r="L101" s="158"/>
      <c r="M101" s="158"/>
      <c r="N101" s="158"/>
      <c r="O101" s="158"/>
      <c r="P101" s="158"/>
      <c r="Q101" s="158"/>
      <c r="R101" s="158"/>
      <c r="S101" s="158"/>
      <c r="T101" s="158"/>
      <c r="U101" s="158"/>
      <c r="V101" s="158"/>
      <c r="W101" s="158"/>
      <c r="X101" s="158"/>
      <c r="Y101" s="158"/>
      <c r="Z101" s="158"/>
      <c r="AA101" s="158"/>
      <c r="AB101" s="158"/>
      <c r="AC101" s="158"/>
      <c r="AD101" s="158"/>
      <c r="AE101" s="158"/>
      <c r="AF101" s="158"/>
      <c r="AG101" s="158"/>
      <c r="AH101" s="158"/>
      <c r="AI101" s="158"/>
      <c r="AJ101" s="158"/>
      <c r="AK101" s="158"/>
      <c r="AL101" s="158"/>
      <c r="AM101" s="158"/>
      <c r="AN101" s="158"/>
      <c r="AO101" s="158"/>
      <c r="AP101" s="158"/>
      <c r="AQ101" s="158"/>
    </row>
    <row r="102" spans="3:43" ht="5.0999999999999996" customHeight="1" x14ac:dyDescent="0.25">
      <c r="X102" s="9"/>
    </row>
    <row r="103" spans="3:43" x14ac:dyDescent="0.25">
      <c r="C103" s="67" t="s">
        <v>56</v>
      </c>
      <c r="D103" s="76"/>
      <c r="E103" s="76"/>
      <c r="F103" s="76"/>
      <c r="G103" s="76"/>
      <c r="H103" s="76"/>
      <c r="I103" s="76"/>
      <c r="J103" s="76"/>
      <c r="K103" s="76"/>
      <c r="L103" s="102"/>
      <c r="M103" s="7"/>
      <c r="N103" s="155" t="s">
        <v>17</v>
      </c>
      <c r="O103" s="156"/>
      <c r="P103" s="157"/>
      <c r="U103" s="99" t="s">
        <v>17</v>
      </c>
      <c r="V103" s="100"/>
      <c r="W103" s="101"/>
      <c r="X103" s="9"/>
      <c r="AB103" s="99" t="s">
        <v>18</v>
      </c>
      <c r="AC103" s="100"/>
      <c r="AD103" s="101"/>
    </row>
    <row r="104" spans="3:43" x14ac:dyDescent="0.25">
      <c r="C104" s="67" t="s">
        <v>57</v>
      </c>
      <c r="D104" s="76"/>
      <c r="E104" s="76"/>
      <c r="F104" s="76"/>
      <c r="G104" s="76"/>
      <c r="H104" s="76"/>
      <c r="I104" s="76"/>
      <c r="J104" s="76"/>
      <c r="K104" s="76"/>
      <c r="L104" s="102"/>
      <c r="M104" s="27" t="s">
        <v>22</v>
      </c>
      <c r="N104" s="99" t="s">
        <v>17</v>
      </c>
      <c r="O104" s="100"/>
      <c r="P104" s="101"/>
      <c r="Q104">
        <v>1</v>
      </c>
      <c r="R104" s="29"/>
      <c r="S104" s="29">
        <v>1</v>
      </c>
      <c r="T104" s="27" t="s">
        <v>22</v>
      </c>
      <c r="U104" s="99" t="s">
        <v>18</v>
      </c>
      <c r="V104" s="100"/>
      <c r="W104" s="101"/>
      <c r="X104">
        <v>1</v>
      </c>
      <c r="Y104" s="29"/>
      <c r="Z104" s="29">
        <v>0</v>
      </c>
      <c r="AA104" s="27" t="s">
        <v>22</v>
      </c>
      <c r="AB104" s="99"/>
      <c r="AC104" s="100"/>
      <c r="AD104" s="101"/>
      <c r="AE104">
        <v>1</v>
      </c>
      <c r="AF104" s="29"/>
      <c r="AG104" s="29">
        <v>0</v>
      </c>
      <c r="AN104" s="28"/>
    </row>
    <row r="105" spans="3:43" ht="5.0999999999999996" customHeight="1" x14ac:dyDescent="0.25">
      <c r="R105" s="29"/>
      <c r="S105" s="29"/>
      <c r="X105" s="9"/>
      <c r="Y105" s="29"/>
      <c r="Z105" s="29"/>
      <c r="AF105" s="29"/>
      <c r="AG105" s="29"/>
    </row>
    <row r="106" spans="3:43" x14ac:dyDescent="0.25">
      <c r="C106" s="67" t="s">
        <v>58</v>
      </c>
      <c r="D106" s="76"/>
      <c r="E106" s="76"/>
      <c r="F106" s="76"/>
      <c r="G106" s="76"/>
      <c r="H106" s="76"/>
      <c r="I106" s="76"/>
      <c r="J106" s="76"/>
      <c r="K106" s="76"/>
      <c r="L106" s="102"/>
      <c r="M106" s="27" t="s">
        <v>182</v>
      </c>
      <c r="N106" s="99"/>
      <c r="O106" s="100"/>
      <c r="P106" s="101"/>
      <c r="Q106">
        <v>2</v>
      </c>
      <c r="R106" s="29">
        <v>0</v>
      </c>
      <c r="S106" s="29">
        <v>0</v>
      </c>
      <c r="T106" s="27" t="s">
        <v>182</v>
      </c>
      <c r="U106" s="99" t="s">
        <v>18</v>
      </c>
      <c r="V106" s="100"/>
      <c r="W106" s="101"/>
      <c r="X106">
        <v>2</v>
      </c>
      <c r="Y106" s="29">
        <v>0</v>
      </c>
      <c r="Z106" s="29">
        <v>1</v>
      </c>
      <c r="AA106" s="27" t="s">
        <v>182</v>
      </c>
      <c r="AB106" s="99" t="s">
        <v>18</v>
      </c>
      <c r="AC106" s="100"/>
      <c r="AD106" s="101"/>
      <c r="AE106">
        <v>2</v>
      </c>
      <c r="AF106" s="29">
        <v>0</v>
      </c>
      <c r="AG106" s="29">
        <v>1</v>
      </c>
      <c r="AH106" s="18" t="s">
        <v>182</v>
      </c>
    </row>
    <row r="107" spans="3:43" x14ac:dyDescent="0.25">
      <c r="C107" s="67" t="s">
        <v>59</v>
      </c>
      <c r="D107" s="76"/>
      <c r="E107" s="76"/>
      <c r="F107" s="76"/>
      <c r="G107" s="76"/>
      <c r="H107" s="76"/>
      <c r="I107" s="76"/>
      <c r="J107" s="76"/>
      <c r="K107" s="76"/>
      <c r="L107" s="102"/>
      <c r="M107" s="27" t="s">
        <v>182</v>
      </c>
      <c r="N107" s="99" t="s">
        <v>17</v>
      </c>
      <c r="O107" s="100"/>
      <c r="P107" s="101"/>
      <c r="Q107">
        <v>2</v>
      </c>
      <c r="R107" s="29">
        <v>1</v>
      </c>
      <c r="S107" s="29">
        <v>1</v>
      </c>
      <c r="T107" s="27" t="s">
        <v>182</v>
      </c>
      <c r="U107" s="99" t="s">
        <v>18</v>
      </c>
      <c r="V107" s="100"/>
      <c r="W107" s="101"/>
      <c r="X107">
        <v>2</v>
      </c>
      <c r="Y107" s="29">
        <v>0</v>
      </c>
      <c r="Z107" s="29">
        <v>1</v>
      </c>
      <c r="AA107" s="27" t="s">
        <v>182</v>
      </c>
      <c r="AB107" s="99" t="s">
        <v>18</v>
      </c>
      <c r="AC107" s="100"/>
      <c r="AD107" s="101"/>
      <c r="AE107">
        <v>2</v>
      </c>
      <c r="AF107" s="29">
        <v>0</v>
      </c>
      <c r="AG107" s="29">
        <v>1</v>
      </c>
      <c r="AH107" s="18" t="s">
        <v>182</v>
      </c>
    </row>
    <row r="108" spans="3:43" x14ac:dyDescent="0.25">
      <c r="X108" s="9"/>
    </row>
    <row r="109" spans="3:43" x14ac:dyDescent="0.25">
      <c r="C109" s="103" t="s">
        <v>107</v>
      </c>
      <c r="D109" s="104"/>
      <c r="E109" s="104"/>
      <c r="F109" s="104"/>
      <c r="G109" s="104"/>
      <c r="H109" s="104"/>
      <c r="I109" s="104"/>
      <c r="J109" s="104"/>
      <c r="K109" s="104"/>
      <c r="L109" s="105"/>
      <c r="Q109" s="29">
        <v>1</v>
      </c>
      <c r="R109" s="29"/>
      <c r="S109" s="29"/>
      <c r="T109" s="29"/>
      <c r="U109" s="29"/>
      <c r="V109" s="29"/>
      <c r="W109" s="29"/>
      <c r="X109" s="29">
        <v>1</v>
      </c>
      <c r="Y109" s="29"/>
      <c r="Z109" s="29"/>
      <c r="AA109" s="29"/>
      <c r="AB109" s="29"/>
      <c r="AC109" s="29"/>
      <c r="AD109" s="29"/>
      <c r="AE109" s="29">
        <v>1</v>
      </c>
    </row>
    <row r="110" spans="3:43" ht="5.0999999999999996" customHeight="1" x14ac:dyDescent="0.25">
      <c r="X110" s="9"/>
    </row>
    <row r="111" spans="3:43" x14ac:dyDescent="0.25">
      <c r="C111" s="159" t="s">
        <v>108</v>
      </c>
      <c r="D111" s="76"/>
      <c r="E111" s="76"/>
      <c r="F111" s="76"/>
      <c r="G111" s="76"/>
      <c r="H111" s="76"/>
      <c r="I111" s="76"/>
      <c r="J111" s="76"/>
      <c r="K111" s="76"/>
      <c r="L111" s="102"/>
      <c r="X111" s="9"/>
    </row>
    <row r="112" spans="3:43" x14ac:dyDescent="0.25">
      <c r="C112" s="160" t="s">
        <v>93</v>
      </c>
      <c r="D112" s="68"/>
      <c r="E112" s="68"/>
      <c r="F112" s="68"/>
      <c r="G112" s="68"/>
      <c r="H112" s="68"/>
      <c r="I112" s="68"/>
      <c r="J112" s="68"/>
      <c r="K112" s="68"/>
      <c r="L112" s="69"/>
      <c r="M112" s="27" t="s">
        <v>22</v>
      </c>
      <c r="N112" s="99" t="s">
        <v>17</v>
      </c>
      <c r="O112" s="100"/>
      <c r="P112" s="101"/>
      <c r="Q112">
        <v>1</v>
      </c>
      <c r="S112" s="29">
        <v>1</v>
      </c>
      <c r="T112" s="27" t="s">
        <v>182</v>
      </c>
      <c r="U112" s="99" t="s">
        <v>17</v>
      </c>
      <c r="V112" s="100"/>
      <c r="W112" s="101"/>
      <c r="X112">
        <v>2</v>
      </c>
      <c r="Z112" s="29">
        <v>1</v>
      </c>
      <c r="AA112" s="27" t="s">
        <v>182</v>
      </c>
      <c r="AB112" s="99" t="s">
        <v>166</v>
      </c>
      <c r="AC112" s="100"/>
      <c r="AD112" s="101"/>
      <c r="AE112">
        <v>2</v>
      </c>
      <c r="AG112" s="29">
        <v>0</v>
      </c>
    </row>
    <row r="113" spans="3:33" x14ac:dyDescent="0.25">
      <c r="C113" s="160" t="s">
        <v>94</v>
      </c>
      <c r="D113" s="68"/>
      <c r="E113" s="68"/>
      <c r="F113" s="68"/>
      <c r="G113" s="68"/>
      <c r="H113" s="68"/>
      <c r="I113" s="68"/>
      <c r="J113" s="68"/>
      <c r="K113" s="68"/>
      <c r="L113" s="69"/>
      <c r="M113" s="27" t="s">
        <v>22</v>
      </c>
      <c r="N113" s="99" t="s">
        <v>17</v>
      </c>
      <c r="O113" s="100"/>
      <c r="P113" s="101"/>
      <c r="Q113">
        <v>1</v>
      </c>
      <c r="S113" s="29">
        <v>1</v>
      </c>
      <c r="T113" s="27" t="s">
        <v>182</v>
      </c>
      <c r="U113" s="99" t="s">
        <v>17</v>
      </c>
      <c r="V113" s="100"/>
      <c r="W113" s="101"/>
      <c r="X113">
        <v>2</v>
      </c>
      <c r="Z113" s="29">
        <v>1</v>
      </c>
      <c r="AA113" s="27" t="s">
        <v>182</v>
      </c>
      <c r="AB113" s="99" t="s">
        <v>166</v>
      </c>
      <c r="AC113" s="100"/>
      <c r="AD113" s="101"/>
      <c r="AE113">
        <v>2</v>
      </c>
      <c r="AG113" s="29">
        <v>0</v>
      </c>
    </row>
    <row r="114" spans="3:33" x14ac:dyDescent="0.25">
      <c r="C114" s="160" t="s">
        <v>95</v>
      </c>
      <c r="D114" s="68"/>
      <c r="E114" s="68"/>
      <c r="F114" s="68"/>
      <c r="G114" s="68"/>
      <c r="H114" s="68"/>
      <c r="I114" s="68"/>
      <c r="J114" s="68"/>
      <c r="K114" s="68"/>
      <c r="L114" s="69"/>
      <c r="M114" s="27" t="s">
        <v>22</v>
      </c>
      <c r="N114" s="99" t="s">
        <v>17</v>
      </c>
      <c r="O114" s="100"/>
      <c r="P114" s="101"/>
      <c r="Q114">
        <v>1</v>
      </c>
      <c r="S114" s="29">
        <v>1</v>
      </c>
      <c r="T114" s="27" t="s">
        <v>182</v>
      </c>
      <c r="U114" s="99" t="s">
        <v>17</v>
      </c>
      <c r="V114" s="100"/>
      <c r="W114" s="101"/>
      <c r="X114">
        <v>2</v>
      </c>
      <c r="Z114" s="29">
        <v>1</v>
      </c>
      <c r="AA114" s="27" t="s">
        <v>182</v>
      </c>
      <c r="AB114" s="99" t="s">
        <v>166</v>
      </c>
      <c r="AC114" s="100"/>
      <c r="AD114" s="101"/>
      <c r="AE114">
        <v>2</v>
      </c>
      <c r="AG114" s="29">
        <v>0</v>
      </c>
    </row>
    <row r="115" spans="3:33" x14ac:dyDescent="0.25">
      <c r="C115" s="160" t="s">
        <v>96</v>
      </c>
      <c r="D115" s="68"/>
      <c r="E115" s="68"/>
      <c r="F115" s="68"/>
      <c r="G115" s="68"/>
      <c r="H115" s="68"/>
      <c r="I115" s="68"/>
      <c r="J115" s="68"/>
      <c r="K115" s="68"/>
      <c r="L115" s="69"/>
      <c r="M115" s="27" t="s">
        <v>22</v>
      </c>
      <c r="N115" s="99" t="s">
        <v>17</v>
      </c>
      <c r="O115" s="100"/>
      <c r="P115" s="101"/>
      <c r="Q115">
        <v>1</v>
      </c>
      <c r="S115" s="29">
        <v>1</v>
      </c>
      <c r="T115" s="27" t="s">
        <v>182</v>
      </c>
      <c r="U115" s="99"/>
      <c r="V115" s="100"/>
      <c r="W115" s="101"/>
      <c r="X115">
        <v>2</v>
      </c>
      <c r="Z115" s="29">
        <v>0</v>
      </c>
      <c r="AA115" s="27" t="s">
        <v>182</v>
      </c>
      <c r="AB115" s="99"/>
      <c r="AC115" s="100"/>
      <c r="AD115" s="101"/>
      <c r="AE115">
        <v>2</v>
      </c>
      <c r="AG115" s="29">
        <v>0</v>
      </c>
    </row>
    <row r="116" spans="3:33" x14ac:dyDescent="0.25">
      <c r="C116" s="160" t="s">
        <v>97</v>
      </c>
      <c r="D116" s="68"/>
      <c r="E116" s="68"/>
      <c r="F116" s="68"/>
      <c r="G116" s="68"/>
      <c r="H116" s="68"/>
      <c r="I116" s="68"/>
      <c r="J116" s="68"/>
      <c r="K116" s="68"/>
      <c r="L116" s="69"/>
      <c r="M116" s="27" t="s">
        <v>22</v>
      </c>
      <c r="N116" s="99" t="s">
        <v>17</v>
      </c>
      <c r="O116" s="100"/>
      <c r="P116" s="101"/>
      <c r="Q116">
        <v>1</v>
      </c>
      <c r="S116" s="29">
        <v>1</v>
      </c>
      <c r="T116" s="27" t="s">
        <v>182</v>
      </c>
      <c r="U116" s="99" t="s">
        <v>17</v>
      </c>
      <c r="V116" s="100"/>
      <c r="W116" s="101"/>
      <c r="X116">
        <v>2</v>
      </c>
      <c r="Z116" s="29">
        <v>1</v>
      </c>
      <c r="AA116" s="27" t="s">
        <v>182</v>
      </c>
      <c r="AB116" s="99"/>
      <c r="AC116" s="100"/>
      <c r="AD116" s="101"/>
      <c r="AE116">
        <v>2</v>
      </c>
      <c r="AG116" s="29">
        <v>0</v>
      </c>
    </row>
    <row r="117" spans="3:33" x14ac:dyDescent="0.25">
      <c r="C117" s="160" t="s">
        <v>98</v>
      </c>
      <c r="D117" s="68"/>
      <c r="E117" s="68"/>
      <c r="F117" s="68"/>
      <c r="G117" s="68"/>
      <c r="H117" s="68"/>
      <c r="I117" s="68"/>
      <c r="J117" s="68"/>
      <c r="K117" s="68"/>
      <c r="L117" s="69"/>
      <c r="M117" s="27" t="s">
        <v>22</v>
      </c>
      <c r="N117" s="99" t="s">
        <v>17</v>
      </c>
      <c r="O117" s="100"/>
      <c r="P117" s="101"/>
      <c r="Q117">
        <v>1</v>
      </c>
      <c r="S117" s="29">
        <v>1</v>
      </c>
      <c r="T117" s="27" t="s">
        <v>182</v>
      </c>
      <c r="U117" s="99" t="s">
        <v>17</v>
      </c>
      <c r="V117" s="100"/>
      <c r="W117" s="101"/>
      <c r="X117">
        <v>2</v>
      </c>
      <c r="Z117" s="29">
        <v>1</v>
      </c>
      <c r="AA117" s="27" t="s">
        <v>182</v>
      </c>
      <c r="AB117" s="99"/>
      <c r="AC117" s="100"/>
      <c r="AD117" s="101"/>
      <c r="AE117">
        <v>2</v>
      </c>
      <c r="AG117" s="29">
        <v>0</v>
      </c>
    </row>
    <row r="118" spans="3:33" x14ac:dyDescent="0.25">
      <c r="C118" s="160" t="s">
        <v>99</v>
      </c>
      <c r="D118" s="68"/>
      <c r="E118" s="68"/>
      <c r="F118" s="68"/>
      <c r="G118" s="68"/>
      <c r="H118" s="68"/>
      <c r="I118" s="68"/>
      <c r="J118" s="68"/>
      <c r="K118" s="68"/>
      <c r="L118" s="69"/>
      <c r="M118" s="27" t="s">
        <v>22</v>
      </c>
      <c r="N118" s="99" t="s">
        <v>17</v>
      </c>
      <c r="O118" s="100"/>
      <c r="P118" s="101"/>
      <c r="Q118">
        <v>1</v>
      </c>
      <c r="S118" s="29">
        <v>1</v>
      </c>
      <c r="T118" s="27" t="s">
        <v>182</v>
      </c>
      <c r="U118" s="99" t="s">
        <v>17</v>
      </c>
      <c r="V118" s="100"/>
      <c r="W118" s="101"/>
      <c r="X118">
        <v>2</v>
      </c>
      <c r="Z118" s="29">
        <v>1</v>
      </c>
      <c r="AA118" s="27" t="s">
        <v>182</v>
      </c>
      <c r="AB118" s="99"/>
      <c r="AC118" s="100"/>
      <c r="AD118" s="101"/>
      <c r="AE118">
        <v>2</v>
      </c>
      <c r="AG118" s="29">
        <v>0</v>
      </c>
    </row>
    <row r="119" spans="3:33" x14ac:dyDescent="0.25">
      <c r="C119" s="160" t="s">
        <v>100</v>
      </c>
      <c r="D119" s="68"/>
      <c r="E119" s="68"/>
      <c r="F119" s="68"/>
      <c r="G119" s="68"/>
      <c r="H119" s="68"/>
      <c r="I119" s="68"/>
      <c r="J119" s="68"/>
      <c r="K119" s="68"/>
      <c r="L119" s="69"/>
      <c r="M119" s="27" t="s">
        <v>22</v>
      </c>
      <c r="N119" s="99" t="s">
        <v>17</v>
      </c>
      <c r="O119" s="100"/>
      <c r="P119" s="101"/>
      <c r="Q119">
        <v>1</v>
      </c>
      <c r="S119" s="29">
        <v>1</v>
      </c>
      <c r="T119" s="27" t="s">
        <v>182</v>
      </c>
      <c r="U119" s="99" t="s">
        <v>17</v>
      </c>
      <c r="V119" s="100"/>
      <c r="W119" s="101"/>
      <c r="X119">
        <v>2</v>
      </c>
      <c r="Z119" s="29">
        <v>1</v>
      </c>
      <c r="AA119" s="27" t="s">
        <v>182</v>
      </c>
      <c r="AB119" s="99"/>
      <c r="AC119" s="100"/>
      <c r="AD119" s="101"/>
      <c r="AE119">
        <v>2</v>
      </c>
      <c r="AG119" s="29">
        <v>0</v>
      </c>
    </row>
    <row r="120" spans="3:33" x14ac:dyDescent="0.25">
      <c r="C120" s="160" t="s">
        <v>101</v>
      </c>
      <c r="D120" s="68"/>
      <c r="E120" s="68"/>
      <c r="F120" s="68"/>
      <c r="G120" s="68"/>
      <c r="H120" s="68"/>
      <c r="I120" s="68"/>
      <c r="J120" s="68"/>
      <c r="K120" s="68"/>
      <c r="L120" s="69"/>
      <c r="M120" s="27" t="s">
        <v>22</v>
      </c>
      <c r="N120" s="99" t="s">
        <v>17</v>
      </c>
      <c r="O120" s="100"/>
      <c r="P120" s="101"/>
      <c r="Q120">
        <v>1</v>
      </c>
      <c r="S120" s="29">
        <v>1</v>
      </c>
      <c r="T120" s="27" t="s">
        <v>182</v>
      </c>
      <c r="U120" s="99" t="s">
        <v>17</v>
      </c>
      <c r="V120" s="100"/>
      <c r="W120" s="101"/>
      <c r="X120">
        <v>2</v>
      </c>
      <c r="Z120" s="29">
        <v>1</v>
      </c>
      <c r="AA120" s="27" t="s">
        <v>182</v>
      </c>
      <c r="AB120" s="99"/>
      <c r="AC120" s="100"/>
      <c r="AD120" s="101"/>
      <c r="AE120">
        <v>2</v>
      </c>
      <c r="AG120" s="29">
        <v>0</v>
      </c>
    </row>
    <row r="121" spans="3:33" x14ac:dyDescent="0.25">
      <c r="C121" s="160" t="s">
        <v>102</v>
      </c>
      <c r="D121" s="68"/>
      <c r="E121" s="68"/>
      <c r="F121" s="68"/>
      <c r="G121" s="68"/>
      <c r="H121" s="68"/>
      <c r="I121" s="68"/>
      <c r="J121" s="68"/>
      <c r="K121" s="68"/>
      <c r="L121" s="69"/>
      <c r="M121" s="27" t="s">
        <v>22</v>
      </c>
      <c r="N121" s="99" t="s">
        <v>17</v>
      </c>
      <c r="O121" s="100"/>
      <c r="P121" s="101"/>
      <c r="Q121">
        <v>1</v>
      </c>
      <c r="S121" s="29">
        <v>1</v>
      </c>
      <c r="T121" s="27" t="s">
        <v>182</v>
      </c>
      <c r="U121" s="99" t="s">
        <v>17</v>
      </c>
      <c r="V121" s="100"/>
      <c r="W121" s="101"/>
      <c r="X121">
        <v>2</v>
      </c>
      <c r="Z121" s="29">
        <v>1</v>
      </c>
      <c r="AA121" s="27" t="s">
        <v>182</v>
      </c>
      <c r="AB121" s="99"/>
      <c r="AC121" s="100"/>
      <c r="AD121" s="101"/>
      <c r="AE121">
        <v>2</v>
      </c>
      <c r="AG121" s="29">
        <v>0</v>
      </c>
    </row>
    <row r="122" spans="3:33" x14ac:dyDescent="0.25">
      <c r="C122" s="159" t="s">
        <v>109</v>
      </c>
      <c r="D122" s="76"/>
      <c r="E122" s="76"/>
      <c r="F122" s="76"/>
      <c r="G122" s="76"/>
      <c r="H122" s="76"/>
      <c r="I122" s="76"/>
      <c r="J122" s="76"/>
      <c r="K122" s="76"/>
      <c r="L122" s="102"/>
      <c r="N122" s="11"/>
      <c r="O122" s="11"/>
      <c r="P122" s="11"/>
      <c r="U122" s="11"/>
      <c r="V122" s="11"/>
      <c r="W122" s="11"/>
      <c r="X122" s="9"/>
      <c r="AB122" s="11"/>
      <c r="AC122" s="11"/>
      <c r="AD122" s="11"/>
    </row>
    <row r="123" spans="3:33" x14ac:dyDescent="0.25">
      <c r="C123" s="160" t="s">
        <v>34</v>
      </c>
      <c r="D123" s="68"/>
      <c r="E123" s="68"/>
      <c r="F123" s="68"/>
      <c r="G123" s="68"/>
      <c r="H123" s="68"/>
      <c r="I123" s="68"/>
      <c r="J123" s="68"/>
      <c r="K123" s="68"/>
      <c r="L123" s="69"/>
      <c r="N123" s="99">
        <v>1</v>
      </c>
      <c r="O123" s="100"/>
      <c r="P123" s="101"/>
      <c r="U123" s="99">
        <v>2</v>
      </c>
      <c r="V123" s="100"/>
      <c r="W123" s="101"/>
      <c r="X123" s="9"/>
      <c r="AB123" s="99"/>
      <c r="AC123" s="100"/>
      <c r="AD123" s="101"/>
    </row>
    <row r="124" spans="3:33" x14ac:dyDescent="0.25">
      <c r="C124" s="160" t="s">
        <v>35</v>
      </c>
      <c r="D124" s="68"/>
      <c r="E124" s="68"/>
      <c r="F124" s="68"/>
      <c r="G124" s="68"/>
      <c r="H124" s="68"/>
      <c r="I124" s="68"/>
      <c r="J124" s="68"/>
      <c r="K124" s="68"/>
      <c r="L124" s="69"/>
      <c r="N124" s="99">
        <v>1</v>
      </c>
      <c r="O124" s="100"/>
      <c r="P124" s="101"/>
      <c r="U124" s="99">
        <v>2</v>
      </c>
      <c r="V124" s="100"/>
      <c r="W124" s="101"/>
      <c r="X124" s="9"/>
      <c r="AB124" s="99"/>
      <c r="AC124" s="100"/>
      <c r="AD124" s="101"/>
    </row>
    <row r="125" spans="3:33" x14ac:dyDescent="0.25">
      <c r="C125" s="159" t="s">
        <v>110</v>
      </c>
      <c r="D125" s="76"/>
      <c r="E125" s="76"/>
      <c r="F125" s="76"/>
      <c r="G125" s="76"/>
      <c r="H125" s="76"/>
      <c r="I125" s="76"/>
      <c r="J125" s="76"/>
      <c r="K125" s="76"/>
      <c r="L125" s="102"/>
      <c r="N125" s="11"/>
      <c r="O125" s="11"/>
      <c r="P125" s="11"/>
      <c r="U125" s="11"/>
      <c r="V125" s="11"/>
      <c r="W125" s="11"/>
      <c r="X125" s="9"/>
      <c r="AB125" s="11"/>
      <c r="AC125" s="11"/>
      <c r="AD125" s="11"/>
    </row>
    <row r="126" spans="3:33" x14ac:dyDescent="0.25">
      <c r="C126" s="160" t="s">
        <v>43</v>
      </c>
      <c r="D126" s="68"/>
      <c r="E126" s="68"/>
      <c r="F126" s="68"/>
      <c r="G126" s="68"/>
      <c r="H126" s="68"/>
      <c r="I126" s="68"/>
      <c r="J126" s="68"/>
      <c r="K126" s="68"/>
      <c r="L126" s="69"/>
      <c r="N126" s="99">
        <v>2</v>
      </c>
      <c r="O126" s="100"/>
      <c r="P126" s="101"/>
      <c r="U126" s="99">
        <v>2</v>
      </c>
      <c r="V126" s="100"/>
      <c r="W126" s="101"/>
      <c r="X126" s="9"/>
      <c r="AB126" s="99"/>
      <c r="AC126" s="100"/>
      <c r="AD126" s="101"/>
    </row>
    <row r="127" spans="3:33" x14ac:dyDescent="0.25">
      <c r="C127" s="160" t="s">
        <v>44</v>
      </c>
      <c r="D127" s="68"/>
      <c r="E127" s="68"/>
      <c r="F127" s="68"/>
      <c r="G127" s="68"/>
      <c r="H127" s="68"/>
      <c r="I127" s="68"/>
      <c r="J127" s="68"/>
      <c r="K127" s="68"/>
      <c r="L127" s="69"/>
      <c r="N127" s="99">
        <v>2</v>
      </c>
      <c r="O127" s="100"/>
      <c r="P127" s="101"/>
      <c r="U127" s="99"/>
      <c r="V127" s="100"/>
      <c r="W127" s="101"/>
      <c r="X127" s="9"/>
      <c r="AB127" s="99"/>
      <c r="AC127" s="100"/>
      <c r="AD127" s="101"/>
    </row>
    <row r="128" spans="3:33" x14ac:dyDescent="0.25">
      <c r="C128" s="160" t="s">
        <v>45</v>
      </c>
      <c r="D128" s="68"/>
      <c r="E128" s="68"/>
      <c r="F128" s="68"/>
      <c r="G128" s="68"/>
      <c r="H128" s="68"/>
      <c r="I128" s="68"/>
      <c r="J128" s="68"/>
      <c r="K128" s="68"/>
      <c r="L128" s="69"/>
      <c r="N128" s="99">
        <v>3</v>
      </c>
      <c r="O128" s="100"/>
      <c r="P128" s="101"/>
      <c r="U128" s="99"/>
      <c r="V128" s="100"/>
      <c r="W128" s="101"/>
      <c r="X128" s="9"/>
      <c r="AB128" s="99"/>
      <c r="AC128" s="100"/>
      <c r="AD128" s="101"/>
    </row>
    <row r="129" spans="3:30" x14ac:dyDescent="0.25">
      <c r="C129" s="160" t="s">
        <v>46</v>
      </c>
      <c r="D129" s="68"/>
      <c r="E129" s="68"/>
      <c r="F129" s="68"/>
      <c r="G129" s="68"/>
      <c r="H129" s="68"/>
      <c r="I129" s="68"/>
      <c r="J129" s="68"/>
      <c r="K129" s="68"/>
      <c r="L129" s="69"/>
      <c r="N129" s="99">
        <v>4</v>
      </c>
      <c r="O129" s="100"/>
      <c r="P129" s="101"/>
      <c r="U129" s="99"/>
      <c r="V129" s="100"/>
      <c r="W129" s="101"/>
      <c r="X129" s="9"/>
      <c r="AB129" s="99"/>
      <c r="AC129" s="100"/>
      <c r="AD129" s="101"/>
    </row>
    <row r="130" spans="3:30" x14ac:dyDescent="0.25">
      <c r="C130" s="160" t="s">
        <v>47</v>
      </c>
      <c r="D130" s="68"/>
      <c r="E130" s="68"/>
      <c r="F130" s="68"/>
      <c r="G130" s="68"/>
      <c r="H130" s="68"/>
      <c r="I130" s="68"/>
      <c r="J130" s="68"/>
      <c r="K130" s="68"/>
      <c r="L130" s="69"/>
      <c r="N130" s="99">
        <v>5</v>
      </c>
      <c r="O130" s="100"/>
      <c r="P130" s="101"/>
      <c r="U130" s="99"/>
      <c r="V130" s="100"/>
      <c r="W130" s="101"/>
      <c r="X130" s="9"/>
      <c r="AB130" s="99"/>
      <c r="AC130" s="100"/>
      <c r="AD130" s="101"/>
    </row>
    <row r="131" spans="3:30" x14ac:dyDescent="0.25">
      <c r="C131" s="160" t="s">
        <v>36</v>
      </c>
      <c r="D131" s="68"/>
      <c r="E131" s="68"/>
      <c r="F131" s="68"/>
      <c r="G131" s="68"/>
      <c r="H131" s="68"/>
      <c r="I131" s="68"/>
      <c r="J131" s="68"/>
      <c r="K131" s="68"/>
      <c r="L131" s="69"/>
      <c r="N131" s="11"/>
      <c r="O131" s="11"/>
      <c r="P131" s="11"/>
      <c r="U131" s="11"/>
      <c r="V131" s="11"/>
      <c r="W131" s="11"/>
      <c r="X131" s="9"/>
      <c r="AB131" s="11"/>
      <c r="AC131" s="11"/>
      <c r="AD131" s="11"/>
    </row>
    <row r="132" spans="3:30" x14ac:dyDescent="0.25">
      <c r="C132" s="160" t="s">
        <v>37</v>
      </c>
      <c r="D132" s="68"/>
      <c r="E132" s="68"/>
      <c r="F132" s="68"/>
      <c r="G132" s="68"/>
      <c r="H132" s="68"/>
      <c r="I132" s="68"/>
      <c r="J132" s="68"/>
      <c r="K132" s="68"/>
      <c r="L132" s="69"/>
      <c r="N132" s="99">
        <v>6</v>
      </c>
      <c r="O132" s="100"/>
      <c r="P132" s="101"/>
      <c r="U132" s="99"/>
      <c r="V132" s="100"/>
      <c r="W132" s="101"/>
      <c r="X132" s="9"/>
      <c r="AB132" s="99"/>
      <c r="AC132" s="100"/>
      <c r="AD132" s="101"/>
    </row>
    <row r="133" spans="3:30" x14ac:dyDescent="0.25">
      <c r="C133" s="160" t="s">
        <v>38</v>
      </c>
      <c r="D133" s="68"/>
      <c r="E133" s="68"/>
      <c r="F133" s="68"/>
      <c r="G133" s="68"/>
      <c r="H133" s="68"/>
      <c r="I133" s="68"/>
      <c r="J133" s="68"/>
      <c r="K133" s="68"/>
      <c r="L133" s="69"/>
      <c r="N133" s="99">
        <v>7</v>
      </c>
      <c r="O133" s="100"/>
      <c r="P133" s="101"/>
      <c r="U133" s="99"/>
      <c r="V133" s="100"/>
      <c r="W133" s="101"/>
      <c r="X133" s="9"/>
      <c r="AB133" s="99"/>
      <c r="AC133" s="100"/>
      <c r="AD133" s="101"/>
    </row>
    <row r="134" spans="3:30" x14ac:dyDescent="0.25">
      <c r="C134" s="159" t="s">
        <v>111</v>
      </c>
      <c r="D134" s="76"/>
      <c r="E134" s="76"/>
      <c r="F134" s="76"/>
      <c r="G134" s="76"/>
      <c r="H134" s="76"/>
      <c r="I134" s="76"/>
      <c r="J134" s="76"/>
      <c r="K134" s="76"/>
      <c r="L134" s="102"/>
      <c r="N134" s="11"/>
      <c r="O134" s="11"/>
      <c r="P134" s="11"/>
      <c r="U134" s="11"/>
      <c r="V134" s="11"/>
      <c r="W134" s="11"/>
      <c r="X134" s="9"/>
      <c r="AB134" s="11"/>
      <c r="AC134" s="11"/>
      <c r="AD134" s="11"/>
    </row>
    <row r="135" spans="3:30" x14ac:dyDescent="0.25">
      <c r="C135" s="160" t="s">
        <v>48</v>
      </c>
      <c r="D135" s="68"/>
      <c r="E135" s="68"/>
      <c r="F135" s="68"/>
      <c r="G135" s="68"/>
      <c r="H135" s="68"/>
      <c r="I135" s="68"/>
      <c r="J135" s="68"/>
      <c r="K135" s="68"/>
      <c r="L135" s="69"/>
      <c r="N135" s="99">
        <v>8</v>
      </c>
      <c r="O135" s="100"/>
      <c r="P135" s="101"/>
      <c r="U135" s="99"/>
      <c r="V135" s="100"/>
      <c r="W135" s="101"/>
      <c r="X135" s="9"/>
      <c r="AB135" s="99"/>
      <c r="AC135" s="100"/>
      <c r="AD135" s="101"/>
    </row>
    <row r="136" spans="3:30" x14ac:dyDescent="0.25">
      <c r="C136" s="160" t="s">
        <v>49</v>
      </c>
      <c r="D136" s="68"/>
      <c r="E136" s="68"/>
      <c r="F136" s="68"/>
      <c r="G136" s="68"/>
      <c r="H136" s="68"/>
      <c r="I136" s="68"/>
      <c r="J136" s="68"/>
      <c r="K136" s="68"/>
      <c r="L136" s="69"/>
      <c r="N136" s="99">
        <v>9</v>
      </c>
      <c r="O136" s="100"/>
      <c r="P136" s="101"/>
      <c r="U136" s="99"/>
      <c r="V136" s="100"/>
      <c r="W136" s="101"/>
      <c r="X136" s="9"/>
      <c r="AB136" s="99"/>
      <c r="AC136" s="100"/>
      <c r="AD136" s="101"/>
    </row>
    <row r="137" spans="3:30" x14ac:dyDescent="0.25">
      <c r="C137" s="160" t="s">
        <v>50</v>
      </c>
      <c r="D137" s="68"/>
      <c r="E137" s="68"/>
      <c r="F137" s="68"/>
      <c r="G137" s="68"/>
      <c r="H137" s="68"/>
      <c r="I137" s="68"/>
      <c r="J137" s="68"/>
      <c r="K137" s="68"/>
      <c r="L137" s="69"/>
      <c r="N137" s="99">
        <v>10</v>
      </c>
      <c r="O137" s="100"/>
      <c r="P137" s="101"/>
      <c r="U137" s="99"/>
      <c r="V137" s="100"/>
      <c r="W137" s="101"/>
      <c r="X137" s="9"/>
      <c r="AB137" s="99"/>
      <c r="AC137" s="100"/>
      <c r="AD137" s="101"/>
    </row>
    <row r="138" spans="3:30" x14ac:dyDescent="0.25">
      <c r="C138" s="160" t="s">
        <v>51</v>
      </c>
      <c r="D138" s="68"/>
      <c r="E138" s="68"/>
      <c r="F138" s="68"/>
      <c r="G138" s="68"/>
      <c r="H138" s="68"/>
      <c r="I138" s="68"/>
      <c r="J138" s="68"/>
      <c r="K138" s="68"/>
      <c r="L138" s="69"/>
      <c r="N138" s="99">
        <v>9</v>
      </c>
      <c r="O138" s="100"/>
      <c r="P138" s="101"/>
      <c r="U138" s="99"/>
      <c r="V138" s="100"/>
      <c r="W138" s="101"/>
      <c r="X138" s="9"/>
      <c r="AB138" s="99"/>
      <c r="AC138" s="100"/>
      <c r="AD138" s="101"/>
    </row>
    <row r="139" spans="3:30" x14ac:dyDescent="0.25">
      <c r="C139" s="160" t="s">
        <v>52</v>
      </c>
      <c r="D139" s="68"/>
      <c r="E139" s="68"/>
      <c r="F139" s="68"/>
      <c r="G139" s="68"/>
      <c r="H139" s="68"/>
      <c r="I139" s="68"/>
      <c r="J139" s="68"/>
      <c r="K139" s="68"/>
      <c r="L139" s="69"/>
      <c r="N139" s="99">
        <v>8</v>
      </c>
      <c r="O139" s="100"/>
      <c r="P139" s="101"/>
      <c r="U139" s="99"/>
      <c r="V139" s="100"/>
      <c r="W139" s="101"/>
      <c r="X139" s="9"/>
      <c r="AB139" s="99"/>
      <c r="AC139" s="100"/>
      <c r="AD139" s="101"/>
    </row>
    <row r="140" spans="3:30" x14ac:dyDescent="0.25">
      <c r="C140" s="160" t="s">
        <v>53</v>
      </c>
      <c r="D140" s="68"/>
      <c r="E140" s="68"/>
      <c r="F140" s="68"/>
      <c r="G140" s="68"/>
      <c r="H140" s="68"/>
      <c r="I140" s="68"/>
      <c r="J140" s="68"/>
      <c r="K140" s="68"/>
      <c r="L140" s="69"/>
      <c r="N140" s="99">
        <v>7</v>
      </c>
      <c r="O140" s="100"/>
      <c r="P140" s="101"/>
      <c r="U140" s="99"/>
      <c r="V140" s="100"/>
      <c r="W140" s="101"/>
      <c r="X140" s="9"/>
      <c r="AB140" s="99"/>
      <c r="AC140" s="100"/>
      <c r="AD140" s="101"/>
    </row>
    <row r="141" spans="3:30" x14ac:dyDescent="0.25">
      <c r="C141" s="160" t="s">
        <v>54</v>
      </c>
      <c r="D141" s="68"/>
      <c r="E141" s="68"/>
      <c r="F141" s="68"/>
      <c r="G141" s="68"/>
      <c r="H141" s="68"/>
      <c r="I141" s="68"/>
      <c r="J141" s="68"/>
      <c r="K141" s="68"/>
      <c r="L141" s="69"/>
      <c r="N141" s="99">
        <v>6</v>
      </c>
      <c r="O141" s="100"/>
      <c r="P141" s="101"/>
      <c r="U141" s="99"/>
      <c r="V141" s="100"/>
      <c r="W141" s="101"/>
      <c r="X141" s="9"/>
      <c r="AB141" s="99"/>
      <c r="AC141" s="100"/>
      <c r="AD141" s="101"/>
    </row>
    <row r="142" spans="3:30" x14ac:dyDescent="0.25">
      <c r="C142" s="160" t="s">
        <v>55</v>
      </c>
      <c r="D142" s="68"/>
      <c r="E142" s="68"/>
      <c r="F142" s="68"/>
      <c r="G142" s="68"/>
      <c r="H142" s="68"/>
      <c r="I142" s="68"/>
      <c r="J142" s="68"/>
      <c r="K142" s="68"/>
      <c r="L142" s="69"/>
      <c r="N142" s="99">
        <v>5</v>
      </c>
      <c r="O142" s="100"/>
      <c r="P142" s="101"/>
      <c r="U142" s="99"/>
      <c r="V142" s="100"/>
      <c r="W142" s="101"/>
      <c r="X142" s="9"/>
      <c r="AB142" s="99"/>
      <c r="AC142" s="100"/>
      <c r="AD142" s="101"/>
    </row>
    <row r="143" spans="3:30" x14ac:dyDescent="0.25">
      <c r="C143" s="160" t="s">
        <v>39</v>
      </c>
      <c r="D143" s="68"/>
      <c r="E143" s="68"/>
      <c r="F143" s="68"/>
      <c r="G143" s="68"/>
      <c r="H143" s="68"/>
      <c r="I143" s="68"/>
      <c r="J143" s="68"/>
      <c r="K143" s="68"/>
      <c r="L143" s="69"/>
      <c r="N143" s="11"/>
      <c r="O143" s="11"/>
      <c r="P143" s="11"/>
      <c r="U143" s="11"/>
      <c r="V143" s="11"/>
      <c r="W143" s="11"/>
      <c r="X143" s="9"/>
      <c r="AB143" s="11"/>
      <c r="AC143" s="11"/>
      <c r="AD143" s="11"/>
    </row>
    <row r="144" spans="3:30" x14ac:dyDescent="0.25">
      <c r="C144" s="160" t="s">
        <v>40</v>
      </c>
      <c r="D144" s="68"/>
      <c r="E144" s="68"/>
      <c r="F144" s="68"/>
      <c r="G144" s="68"/>
      <c r="H144" s="68"/>
      <c r="I144" s="68"/>
      <c r="J144" s="68"/>
      <c r="K144" s="68"/>
      <c r="L144" s="69"/>
      <c r="N144" s="99">
        <v>4</v>
      </c>
      <c r="O144" s="100"/>
      <c r="P144" s="101"/>
      <c r="U144" s="99"/>
      <c r="V144" s="100"/>
      <c r="W144" s="101"/>
      <c r="X144" s="9"/>
      <c r="AB144" s="99"/>
      <c r="AC144" s="100"/>
      <c r="AD144" s="101"/>
    </row>
    <row r="145" spans="3:43" x14ac:dyDescent="0.25">
      <c r="C145" s="160" t="s">
        <v>41</v>
      </c>
      <c r="D145" s="68"/>
      <c r="E145" s="68"/>
      <c r="F145" s="68"/>
      <c r="G145" s="68"/>
      <c r="H145" s="68"/>
      <c r="I145" s="68"/>
      <c r="J145" s="68"/>
      <c r="K145" s="68"/>
      <c r="L145" s="69"/>
      <c r="N145" s="99">
        <v>3</v>
      </c>
      <c r="O145" s="100"/>
      <c r="P145" s="101"/>
      <c r="U145" s="99"/>
      <c r="V145" s="100"/>
      <c r="W145" s="101"/>
      <c r="X145" s="9"/>
      <c r="AB145" s="99"/>
      <c r="AC145" s="100"/>
      <c r="AD145" s="101"/>
    </row>
    <row r="146" spans="3:43" x14ac:dyDescent="0.25">
      <c r="C146" s="160" t="s">
        <v>36</v>
      </c>
      <c r="D146" s="68"/>
      <c r="E146" s="68"/>
      <c r="F146" s="68"/>
      <c r="G146" s="68"/>
      <c r="H146" s="68"/>
      <c r="I146" s="68"/>
      <c r="J146" s="68"/>
      <c r="K146" s="68"/>
      <c r="L146" s="69"/>
      <c r="N146" s="11"/>
      <c r="O146" s="11"/>
      <c r="P146" s="11"/>
      <c r="U146" s="11"/>
      <c r="V146" s="11"/>
      <c r="W146" s="11"/>
      <c r="X146" s="9"/>
      <c r="AB146" s="11"/>
      <c r="AC146" s="11"/>
      <c r="AD146" s="11"/>
    </row>
    <row r="147" spans="3:43" x14ac:dyDescent="0.25">
      <c r="C147" s="163" t="s">
        <v>42</v>
      </c>
      <c r="D147" s="164"/>
      <c r="E147" s="164"/>
      <c r="F147" s="164"/>
      <c r="G147" s="164"/>
      <c r="H147" s="164"/>
      <c r="I147" s="164"/>
      <c r="J147" s="164"/>
      <c r="K147" s="164"/>
      <c r="L147" s="165"/>
      <c r="N147" s="99">
        <v>2</v>
      </c>
      <c r="O147" s="100"/>
      <c r="P147" s="101"/>
      <c r="U147" s="99"/>
      <c r="V147" s="100"/>
      <c r="W147" s="101"/>
      <c r="X147" s="9"/>
      <c r="AB147" s="99"/>
      <c r="AC147" s="100"/>
      <c r="AD147" s="101"/>
    </row>
    <row r="148" spans="3:43" x14ac:dyDescent="0.25">
      <c r="C148" s="8"/>
      <c r="W148" s="9"/>
    </row>
    <row r="149" spans="3:43" x14ac:dyDescent="0.25">
      <c r="C149" s="166" t="s">
        <v>112</v>
      </c>
      <c r="D149" s="167"/>
      <c r="E149" s="167"/>
      <c r="F149" s="167"/>
      <c r="G149" s="167"/>
      <c r="H149" s="167"/>
      <c r="I149" s="167"/>
      <c r="J149" s="167"/>
      <c r="K149" s="167"/>
      <c r="L149" s="167"/>
      <c r="M149" s="167"/>
      <c r="N149" s="167"/>
      <c r="O149" s="167"/>
      <c r="P149" s="167"/>
      <c r="Q149" s="167"/>
      <c r="R149" s="167"/>
      <c r="S149" s="167"/>
      <c r="T149" s="167"/>
      <c r="U149" s="167"/>
      <c r="V149" s="167"/>
      <c r="W149" s="167"/>
      <c r="X149" s="167"/>
      <c r="Y149" s="167"/>
      <c r="Z149" s="167"/>
      <c r="AA149" s="167"/>
      <c r="AB149" s="167"/>
      <c r="AC149" s="167"/>
      <c r="AD149" s="167"/>
      <c r="AE149" s="88"/>
      <c r="AF149" s="88"/>
      <c r="AG149" s="88"/>
      <c r="AH149" s="88"/>
      <c r="AI149" s="88"/>
      <c r="AJ149" s="88"/>
      <c r="AK149" s="88"/>
      <c r="AL149" s="88"/>
      <c r="AM149" s="88"/>
      <c r="AN149" s="88"/>
      <c r="AO149" s="88"/>
      <c r="AP149" s="88"/>
      <c r="AQ149" s="88"/>
    </row>
    <row r="150" spans="3:43" ht="5.0999999999999996" customHeight="1" x14ac:dyDescent="0.25">
      <c r="C150" s="8"/>
      <c r="W150" s="9"/>
    </row>
    <row r="151" spans="3:43" s="17" customFormat="1" ht="60" customHeight="1" x14ac:dyDescent="0.25">
      <c r="C151" s="161" t="s">
        <v>142</v>
      </c>
      <c r="D151" s="162"/>
      <c r="E151" s="162"/>
      <c r="F151" s="162"/>
      <c r="G151" s="162"/>
      <c r="H151" s="162"/>
      <c r="I151" s="162"/>
      <c r="J151" s="162"/>
      <c r="K151" s="162"/>
      <c r="L151" s="162"/>
      <c r="M151" s="162"/>
      <c r="N151" s="162"/>
      <c r="O151" s="162"/>
      <c r="P151" s="162"/>
      <c r="Q151" s="162"/>
      <c r="R151" s="162"/>
      <c r="S151" s="162"/>
      <c r="T151" s="162"/>
      <c r="U151" s="162"/>
      <c r="V151" s="162"/>
      <c r="W151" s="162"/>
      <c r="X151" s="162"/>
      <c r="Y151" s="162"/>
      <c r="Z151" s="162"/>
      <c r="AA151" s="162"/>
      <c r="AB151" s="162"/>
      <c r="AC151" s="162"/>
      <c r="AD151" s="162"/>
      <c r="AE151" s="162"/>
      <c r="AF151" s="162"/>
      <c r="AG151" s="162"/>
      <c r="AH151" s="162"/>
      <c r="AI151" s="162"/>
      <c r="AJ151" s="162"/>
      <c r="AK151" s="162"/>
      <c r="AL151" s="162"/>
      <c r="AM151" s="162"/>
      <c r="AN151" s="162"/>
      <c r="AO151" s="162"/>
      <c r="AP151" s="162"/>
      <c r="AQ151" s="162"/>
    </row>
    <row r="152" spans="3:43" ht="5.0999999999999996" customHeight="1" x14ac:dyDescent="0.25">
      <c r="C152" s="8"/>
      <c r="W152" s="9"/>
    </row>
    <row r="153" spans="3:43" x14ac:dyDescent="0.25">
      <c r="C153" s="67" t="s">
        <v>113</v>
      </c>
      <c r="D153" s="76"/>
      <c r="E153" s="76"/>
      <c r="F153" s="76"/>
      <c r="G153" s="76"/>
      <c r="H153" s="76"/>
      <c r="I153" s="76"/>
      <c r="J153" s="76"/>
      <c r="K153" s="76"/>
      <c r="L153" s="102"/>
      <c r="N153" s="64" t="s">
        <v>92</v>
      </c>
      <c r="O153" s="65"/>
      <c r="P153" s="65"/>
      <c r="Q153" s="65"/>
      <c r="R153" s="65"/>
      <c r="S153" s="65"/>
      <c r="T153" s="65"/>
      <c r="U153" s="65"/>
      <c r="V153" s="65"/>
      <c r="W153" s="65"/>
      <c r="X153" s="65"/>
      <c r="Y153" s="65"/>
      <c r="Z153" s="65"/>
      <c r="AA153" s="65"/>
      <c r="AB153" s="66"/>
    </row>
    <row r="154" spans="3:43" x14ac:dyDescent="0.25">
      <c r="C154" s="67" t="s">
        <v>60</v>
      </c>
      <c r="D154" s="76"/>
      <c r="E154" s="76"/>
      <c r="F154" s="76"/>
      <c r="G154" s="76"/>
      <c r="H154" s="76"/>
      <c r="I154" s="76"/>
      <c r="J154" s="76"/>
      <c r="K154" s="76"/>
      <c r="L154" s="102"/>
      <c r="N154" s="64" t="s">
        <v>115</v>
      </c>
      <c r="O154" s="65"/>
      <c r="P154" s="65"/>
      <c r="Q154" s="65"/>
      <c r="R154" s="65"/>
      <c r="S154" s="65"/>
      <c r="T154" s="65"/>
      <c r="U154" s="65"/>
      <c r="V154" s="65"/>
      <c r="W154" s="65"/>
      <c r="X154" s="65"/>
      <c r="Y154" s="65"/>
      <c r="Z154" s="65"/>
      <c r="AA154" s="65"/>
      <c r="AB154" s="66"/>
    </row>
    <row r="155" spans="3:43" x14ac:dyDescent="0.25">
      <c r="C155" s="67" t="s">
        <v>61</v>
      </c>
      <c r="D155" s="76"/>
      <c r="E155" s="76"/>
      <c r="F155" s="76"/>
      <c r="G155" s="76"/>
      <c r="H155" s="76"/>
      <c r="I155" s="76"/>
      <c r="J155" s="76"/>
      <c r="K155" s="76"/>
      <c r="L155" s="102"/>
      <c r="N155" s="99"/>
      <c r="O155" s="101"/>
      <c r="W155" s="9"/>
    </row>
    <row r="156" spans="3:43" ht="5.0999999999999996" customHeight="1" x14ac:dyDescent="0.25">
      <c r="C156" s="8"/>
      <c r="W156" s="9"/>
    </row>
    <row r="157" spans="3:43" x14ac:dyDescent="0.25">
      <c r="C157" s="67" t="s">
        <v>118</v>
      </c>
      <c r="D157" s="76"/>
      <c r="E157" s="76"/>
      <c r="F157" s="76"/>
      <c r="G157" s="76"/>
      <c r="H157" s="76"/>
      <c r="I157" s="76"/>
      <c r="J157" s="76"/>
      <c r="K157" s="76"/>
      <c r="L157" s="102"/>
      <c r="N157" s="64" t="s">
        <v>129</v>
      </c>
      <c r="O157" s="65"/>
      <c r="P157" s="65"/>
      <c r="Q157" s="65"/>
      <c r="R157" s="65"/>
      <c r="S157" s="65"/>
      <c r="T157" s="65"/>
      <c r="U157" s="65"/>
      <c r="V157" s="65"/>
      <c r="W157" s="65"/>
      <c r="X157" s="65"/>
      <c r="Y157" s="65"/>
      <c r="Z157" s="65"/>
      <c r="AA157" s="65"/>
      <c r="AB157" s="66"/>
    </row>
    <row r="158" spans="3:43" x14ac:dyDescent="0.25">
      <c r="C158" s="67" t="s">
        <v>60</v>
      </c>
      <c r="D158" s="76"/>
      <c r="E158" s="76"/>
      <c r="F158" s="76"/>
      <c r="G158" s="76"/>
      <c r="H158" s="76"/>
      <c r="I158" s="76"/>
      <c r="J158" s="76"/>
      <c r="K158" s="76"/>
      <c r="L158" s="102"/>
      <c r="N158" s="64" t="s">
        <v>114</v>
      </c>
      <c r="O158" s="65"/>
      <c r="P158" s="65"/>
      <c r="Q158" s="65"/>
      <c r="R158" s="65"/>
      <c r="S158" s="65"/>
      <c r="T158" s="65"/>
      <c r="U158" s="65"/>
      <c r="V158" s="65"/>
      <c r="W158" s="65"/>
      <c r="X158" s="65"/>
      <c r="Y158" s="65"/>
      <c r="Z158" s="65"/>
      <c r="AA158" s="65"/>
      <c r="AB158" s="66"/>
    </row>
    <row r="159" spans="3:43" x14ac:dyDescent="0.25">
      <c r="C159" s="67" t="s">
        <v>61</v>
      </c>
      <c r="D159" s="76"/>
      <c r="E159" s="76"/>
      <c r="F159" s="76"/>
      <c r="G159" s="76"/>
      <c r="H159" s="76"/>
      <c r="I159" s="76"/>
      <c r="J159" s="76"/>
      <c r="K159" s="76"/>
      <c r="L159" s="102"/>
      <c r="N159" s="99"/>
      <c r="O159" s="101"/>
      <c r="W159" s="9"/>
    </row>
    <row r="160" spans="3:43" ht="5.0999999999999996" customHeight="1" x14ac:dyDescent="0.25">
      <c r="C160" s="8"/>
    </row>
    <row r="161" spans="3:28" x14ac:dyDescent="0.25">
      <c r="C161" s="67" t="s">
        <v>119</v>
      </c>
      <c r="D161" s="76"/>
      <c r="E161" s="76"/>
      <c r="F161" s="76"/>
      <c r="G161" s="76"/>
      <c r="H161" s="76"/>
      <c r="I161" s="76"/>
      <c r="J161" s="76"/>
      <c r="K161" s="76"/>
      <c r="L161" s="102"/>
      <c r="N161" s="64" t="s">
        <v>130</v>
      </c>
      <c r="O161" s="65"/>
      <c r="P161" s="65"/>
      <c r="Q161" s="65"/>
      <c r="R161" s="65"/>
      <c r="S161" s="65"/>
      <c r="T161" s="65"/>
      <c r="U161" s="65"/>
      <c r="V161" s="65"/>
      <c r="W161" s="65"/>
      <c r="X161" s="65"/>
      <c r="Y161" s="65"/>
      <c r="Z161" s="65"/>
      <c r="AA161" s="65"/>
      <c r="AB161" s="66"/>
    </row>
    <row r="162" spans="3:28" x14ac:dyDescent="0.25">
      <c r="C162" s="67" t="s">
        <v>60</v>
      </c>
      <c r="D162" s="76"/>
      <c r="E162" s="76"/>
      <c r="F162" s="76"/>
      <c r="G162" s="76"/>
      <c r="H162" s="76"/>
      <c r="I162" s="76"/>
      <c r="J162" s="76"/>
      <c r="K162" s="76"/>
      <c r="L162" s="102"/>
      <c r="N162" s="64" t="s">
        <v>117</v>
      </c>
      <c r="O162" s="65"/>
      <c r="P162" s="65"/>
      <c r="Q162" s="65"/>
      <c r="R162" s="65"/>
      <c r="S162" s="65"/>
      <c r="T162" s="65"/>
      <c r="U162" s="65"/>
      <c r="V162" s="65"/>
      <c r="W162" s="65"/>
      <c r="X162" s="65"/>
      <c r="Y162" s="65"/>
      <c r="Z162" s="65"/>
      <c r="AA162" s="65"/>
      <c r="AB162" s="66"/>
    </row>
    <row r="163" spans="3:28" x14ac:dyDescent="0.25">
      <c r="C163" s="67" t="s">
        <v>61</v>
      </c>
      <c r="D163" s="76"/>
      <c r="E163" s="76"/>
      <c r="F163" s="76"/>
      <c r="G163" s="76"/>
      <c r="H163" s="76"/>
      <c r="I163" s="76"/>
      <c r="J163" s="76"/>
      <c r="K163" s="76"/>
      <c r="L163" s="102"/>
      <c r="N163" s="99"/>
      <c r="O163" s="101"/>
      <c r="W163" s="9"/>
    </row>
    <row r="164" spans="3:28" ht="5.0999999999999996" customHeight="1" x14ac:dyDescent="0.25">
      <c r="C164" s="8"/>
    </row>
    <row r="165" spans="3:28" x14ac:dyDescent="0.25">
      <c r="C165" s="67" t="s">
        <v>120</v>
      </c>
      <c r="D165" s="76"/>
      <c r="E165" s="76"/>
      <c r="F165" s="76"/>
      <c r="G165" s="76"/>
      <c r="H165" s="76"/>
      <c r="I165" s="76"/>
      <c r="J165" s="76"/>
      <c r="K165" s="76"/>
      <c r="L165" s="102"/>
      <c r="N165" s="64" t="s">
        <v>131</v>
      </c>
      <c r="O165" s="65"/>
      <c r="P165" s="65"/>
      <c r="Q165" s="65"/>
      <c r="R165" s="65"/>
      <c r="S165" s="65"/>
      <c r="T165" s="65"/>
      <c r="U165" s="65"/>
      <c r="V165" s="65"/>
      <c r="W165" s="65"/>
      <c r="X165" s="65"/>
      <c r="Y165" s="65"/>
      <c r="Z165" s="65"/>
      <c r="AA165" s="65"/>
      <c r="AB165" s="66"/>
    </row>
    <row r="166" spans="3:28" x14ac:dyDescent="0.25">
      <c r="C166" s="67" t="s">
        <v>60</v>
      </c>
      <c r="D166" s="76"/>
      <c r="E166" s="76"/>
      <c r="F166" s="76"/>
      <c r="G166" s="76"/>
      <c r="H166" s="76"/>
      <c r="I166" s="76"/>
      <c r="J166" s="76"/>
      <c r="K166" s="76"/>
      <c r="L166" s="102"/>
      <c r="N166" s="64"/>
      <c r="O166" s="65"/>
      <c r="P166" s="65"/>
      <c r="Q166" s="65"/>
      <c r="R166" s="65"/>
      <c r="S166" s="65"/>
      <c r="T166" s="65"/>
      <c r="U166" s="65"/>
      <c r="V166" s="65"/>
      <c r="W166" s="65"/>
      <c r="X166" s="65"/>
      <c r="Y166" s="65"/>
      <c r="Z166" s="65"/>
      <c r="AA166" s="65"/>
      <c r="AB166" s="66"/>
    </row>
    <row r="167" spans="3:28" x14ac:dyDescent="0.25">
      <c r="C167" s="67" t="s">
        <v>61</v>
      </c>
      <c r="D167" s="76"/>
      <c r="E167" s="76"/>
      <c r="F167" s="76"/>
      <c r="G167" s="76"/>
      <c r="H167" s="76"/>
      <c r="I167" s="76"/>
      <c r="J167" s="76"/>
      <c r="K167" s="76"/>
      <c r="L167" s="102"/>
      <c r="N167" s="99"/>
      <c r="O167" s="101"/>
      <c r="W167" s="9"/>
    </row>
    <row r="168" spans="3:28" ht="5.0999999999999996" customHeight="1" x14ac:dyDescent="0.25">
      <c r="C168" s="8"/>
    </row>
    <row r="169" spans="3:28" x14ac:dyDescent="0.25">
      <c r="C169" s="67" t="s">
        <v>121</v>
      </c>
      <c r="D169" s="76"/>
      <c r="E169" s="76"/>
      <c r="F169" s="76"/>
      <c r="G169" s="76"/>
      <c r="H169" s="76"/>
      <c r="I169" s="76"/>
      <c r="J169" s="76"/>
      <c r="K169" s="76"/>
      <c r="L169" s="102"/>
      <c r="N169" s="64" t="s">
        <v>132</v>
      </c>
      <c r="O169" s="65"/>
      <c r="P169" s="65"/>
      <c r="Q169" s="65"/>
      <c r="R169" s="65"/>
      <c r="S169" s="65"/>
      <c r="T169" s="65"/>
      <c r="U169" s="65"/>
      <c r="V169" s="65"/>
      <c r="W169" s="65"/>
      <c r="X169" s="65"/>
      <c r="Y169" s="65"/>
      <c r="Z169" s="65"/>
      <c r="AA169" s="65"/>
      <c r="AB169" s="66"/>
    </row>
    <row r="170" spans="3:28" x14ac:dyDescent="0.25">
      <c r="C170" s="67" t="s">
        <v>60</v>
      </c>
      <c r="D170" s="76"/>
      <c r="E170" s="76"/>
      <c r="F170" s="76"/>
      <c r="G170" s="76"/>
      <c r="H170" s="76"/>
      <c r="I170" s="76"/>
      <c r="J170" s="76"/>
      <c r="K170" s="76"/>
      <c r="L170" s="102"/>
      <c r="N170" s="64"/>
      <c r="O170" s="65"/>
      <c r="P170" s="65"/>
      <c r="Q170" s="65"/>
      <c r="R170" s="65"/>
      <c r="S170" s="65"/>
      <c r="T170" s="65"/>
      <c r="U170" s="65"/>
      <c r="V170" s="65"/>
      <c r="W170" s="65"/>
      <c r="X170" s="65"/>
      <c r="Y170" s="65"/>
      <c r="Z170" s="65"/>
      <c r="AA170" s="65"/>
      <c r="AB170" s="66"/>
    </row>
    <row r="171" spans="3:28" x14ac:dyDescent="0.25">
      <c r="C171" s="67" t="s">
        <v>61</v>
      </c>
      <c r="D171" s="76"/>
      <c r="E171" s="76"/>
      <c r="F171" s="76"/>
      <c r="G171" s="76"/>
      <c r="H171" s="76"/>
      <c r="I171" s="76"/>
      <c r="J171" s="76"/>
      <c r="K171" s="76"/>
      <c r="L171" s="102"/>
      <c r="N171" s="99"/>
      <c r="O171" s="101"/>
      <c r="W171" s="9"/>
    </row>
    <row r="172" spans="3:28" ht="5.0999999999999996" customHeight="1" x14ac:dyDescent="0.25">
      <c r="C172" s="8"/>
    </row>
    <row r="173" spans="3:28" x14ac:dyDescent="0.25">
      <c r="C173" s="67" t="s">
        <v>122</v>
      </c>
      <c r="D173" s="76"/>
      <c r="E173" s="76"/>
      <c r="F173" s="76"/>
      <c r="G173" s="76"/>
      <c r="H173" s="76"/>
      <c r="I173" s="76"/>
      <c r="J173" s="76"/>
      <c r="K173" s="76"/>
      <c r="L173" s="102"/>
      <c r="N173" s="64" t="s">
        <v>133</v>
      </c>
      <c r="O173" s="65"/>
      <c r="P173" s="65"/>
      <c r="Q173" s="65"/>
      <c r="R173" s="65"/>
      <c r="S173" s="65"/>
      <c r="T173" s="65"/>
      <c r="U173" s="65"/>
      <c r="V173" s="65"/>
      <c r="W173" s="65"/>
      <c r="X173" s="65"/>
      <c r="Y173" s="65"/>
      <c r="Z173" s="65"/>
      <c r="AA173" s="65"/>
      <c r="AB173" s="66"/>
    </row>
    <row r="174" spans="3:28" x14ac:dyDescent="0.25">
      <c r="C174" s="67" t="s">
        <v>60</v>
      </c>
      <c r="D174" s="76"/>
      <c r="E174" s="76"/>
      <c r="F174" s="76"/>
      <c r="G174" s="76"/>
      <c r="H174" s="76"/>
      <c r="I174" s="76"/>
      <c r="J174" s="76"/>
      <c r="K174" s="76"/>
      <c r="L174" s="102"/>
      <c r="N174" s="64"/>
      <c r="O174" s="65"/>
      <c r="P174" s="65"/>
      <c r="Q174" s="65"/>
      <c r="R174" s="65"/>
      <c r="S174" s="65"/>
      <c r="T174" s="65"/>
      <c r="U174" s="65"/>
      <c r="V174" s="65"/>
      <c r="W174" s="65"/>
      <c r="X174" s="65"/>
      <c r="Y174" s="65"/>
      <c r="Z174" s="65"/>
      <c r="AA174" s="65"/>
      <c r="AB174" s="66"/>
    </row>
    <row r="175" spans="3:28" x14ac:dyDescent="0.25">
      <c r="C175" s="67" t="s">
        <v>61</v>
      </c>
      <c r="D175" s="76"/>
      <c r="E175" s="76"/>
      <c r="F175" s="76"/>
      <c r="G175" s="76"/>
      <c r="H175" s="76"/>
      <c r="I175" s="76"/>
      <c r="J175" s="76"/>
      <c r="K175" s="76"/>
      <c r="L175" s="102"/>
      <c r="N175" s="99"/>
      <c r="O175" s="101"/>
      <c r="W175" s="9"/>
    </row>
    <row r="176" spans="3:28" ht="5.0999999999999996" customHeight="1" x14ac:dyDescent="0.25">
      <c r="C176" s="8"/>
    </row>
    <row r="177" spans="3:28" x14ac:dyDescent="0.25">
      <c r="C177" s="67" t="s">
        <v>123</v>
      </c>
      <c r="D177" s="76"/>
      <c r="E177" s="76"/>
      <c r="F177" s="76"/>
      <c r="G177" s="76"/>
      <c r="H177" s="76"/>
      <c r="I177" s="76"/>
      <c r="J177" s="76"/>
      <c r="K177" s="76"/>
      <c r="L177" s="102"/>
      <c r="N177" s="64" t="s">
        <v>134</v>
      </c>
      <c r="O177" s="65"/>
      <c r="P177" s="65"/>
      <c r="Q177" s="65"/>
      <c r="R177" s="65"/>
      <c r="S177" s="65"/>
      <c r="T177" s="65"/>
      <c r="U177" s="65"/>
      <c r="V177" s="65"/>
      <c r="W177" s="65"/>
      <c r="X177" s="65"/>
      <c r="Y177" s="65"/>
      <c r="Z177" s="65"/>
      <c r="AA177" s="65"/>
      <c r="AB177" s="66"/>
    </row>
    <row r="178" spans="3:28" x14ac:dyDescent="0.25">
      <c r="C178" s="67" t="s">
        <v>60</v>
      </c>
      <c r="D178" s="76"/>
      <c r="E178" s="76"/>
      <c r="F178" s="76"/>
      <c r="G178" s="76"/>
      <c r="H178" s="76"/>
      <c r="I178" s="76"/>
      <c r="J178" s="76"/>
      <c r="K178" s="76"/>
      <c r="L178" s="102"/>
      <c r="N178" s="64"/>
      <c r="O178" s="65"/>
      <c r="P178" s="65"/>
      <c r="Q178" s="65"/>
      <c r="R178" s="65"/>
      <c r="S178" s="65"/>
      <c r="T178" s="65"/>
      <c r="U178" s="65"/>
      <c r="V178" s="65"/>
      <c r="W178" s="65"/>
      <c r="X178" s="65"/>
      <c r="Y178" s="65"/>
      <c r="Z178" s="65"/>
      <c r="AA178" s="65"/>
      <c r="AB178" s="66"/>
    </row>
    <row r="179" spans="3:28" x14ac:dyDescent="0.25">
      <c r="C179" s="67" t="s">
        <v>61</v>
      </c>
      <c r="D179" s="76"/>
      <c r="E179" s="76"/>
      <c r="F179" s="76"/>
      <c r="G179" s="76"/>
      <c r="H179" s="76"/>
      <c r="I179" s="76"/>
      <c r="J179" s="76"/>
      <c r="K179" s="76"/>
      <c r="L179" s="102"/>
      <c r="N179" s="99"/>
      <c r="O179" s="101"/>
      <c r="W179" s="9"/>
    </row>
    <row r="180" spans="3:28" ht="5.0999999999999996" customHeight="1" x14ac:dyDescent="0.25">
      <c r="C180" s="8"/>
      <c r="W180" s="9"/>
    </row>
    <row r="181" spans="3:28" x14ac:dyDescent="0.25">
      <c r="C181" s="67" t="s">
        <v>124</v>
      </c>
      <c r="D181" s="76"/>
      <c r="E181" s="76"/>
      <c r="F181" s="76"/>
      <c r="G181" s="76"/>
      <c r="H181" s="76"/>
      <c r="I181" s="76"/>
      <c r="J181" s="76"/>
      <c r="K181" s="76"/>
      <c r="L181" s="102"/>
      <c r="N181" s="64" t="s">
        <v>135</v>
      </c>
      <c r="O181" s="65"/>
      <c r="P181" s="65"/>
      <c r="Q181" s="65"/>
      <c r="R181" s="65"/>
      <c r="S181" s="65"/>
      <c r="T181" s="65"/>
      <c r="U181" s="65"/>
      <c r="V181" s="65"/>
      <c r="W181" s="65"/>
      <c r="X181" s="65"/>
      <c r="Y181" s="65"/>
      <c r="Z181" s="65"/>
      <c r="AA181" s="65"/>
      <c r="AB181" s="66"/>
    </row>
    <row r="182" spans="3:28" x14ac:dyDescent="0.25">
      <c r="C182" s="67" t="s">
        <v>60</v>
      </c>
      <c r="D182" s="76"/>
      <c r="E182" s="76"/>
      <c r="F182" s="76"/>
      <c r="G182" s="76"/>
      <c r="H182" s="76"/>
      <c r="I182" s="76"/>
      <c r="J182" s="76"/>
      <c r="K182" s="76"/>
      <c r="L182" s="102"/>
      <c r="N182" s="64" t="s">
        <v>116</v>
      </c>
      <c r="O182" s="65"/>
      <c r="P182" s="65"/>
      <c r="Q182" s="65"/>
      <c r="R182" s="65"/>
      <c r="S182" s="65"/>
      <c r="T182" s="65"/>
      <c r="U182" s="65"/>
      <c r="V182" s="65"/>
      <c r="W182" s="65"/>
      <c r="X182" s="65"/>
      <c r="Y182" s="65"/>
      <c r="Z182" s="65"/>
      <c r="AA182" s="65"/>
      <c r="AB182" s="66"/>
    </row>
    <row r="183" spans="3:28" x14ac:dyDescent="0.25">
      <c r="C183" s="67" t="s">
        <v>61</v>
      </c>
      <c r="D183" s="76"/>
      <c r="E183" s="76"/>
      <c r="F183" s="76"/>
      <c r="G183" s="76"/>
      <c r="H183" s="76"/>
      <c r="I183" s="76"/>
      <c r="J183" s="76"/>
      <c r="K183" s="76"/>
      <c r="L183" s="102"/>
      <c r="N183" s="99"/>
      <c r="O183" s="101"/>
      <c r="W183" s="9"/>
    </row>
    <row r="184" spans="3:28" ht="5.0999999999999996" customHeight="1" x14ac:dyDescent="0.25">
      <c r="C184" s="8"/>
    </row>
    <row r="185" spans="3:28" x14ac:dyDescent="0.25">
      <c r="C185" s="67" t="s">
        <v>125</v>
      </c>
      <c r="D185" s="76"/>
      <c r="E185" s="76"/>
      <c r="F185" s="76"/>
      <c r="G185" s="76"/>
      <c r="H185" s="76"/>
      <c r="I185" s="76"/>
      <c r="J185" s="76"/>
      <c r="K185" s="76"/>
      <c r="L185" s="102"/>
      <c r="N185" s="64" t="s">
        <v>136</v>
      </c>
      <c r="O185" s="65"/>
      <c r="P185" s="65"/>
      <c r="Q185" s="65"/>
      <c r="R185" s="65"/>
      <c r="S185" s="65"/>
      <c r="T185" s="65"/>
      <c r="U185" s="65"/>
      <c r="V185" s="65"/>
      <c r="W185" s="65"/>
      <c r="X185" s="65"/>
      <c r="Y185" s="65"/>
      <c r="Z185" s="65"/>
      <c r="AA185" s="65"/>
      <c r="AB185" s="66"/>
    </row>
    <row r="186" spans="3:28" x14ac:dyDescent="0.25">
      <c r="C186" s="67" t="s">
        <v>60</v>
      </c>
      <c r="D186" s="76"/>
      <c r="E186" s="76"/>
      <c r="F186" s="76"/>
      <c r="G186" s="76"/>
      <c r="H186" s="76"/>
      <c r="I186" s="76"/>
      <c r="J186" s="76"/>
      <c r="K186" s="76"/>
      <c r="L186" s="102"/>
      <c r="N186" s="64"/>
      <c r="O186" s="65"/>
      <c r="P186" s="65"/>
      <c r="Q186" s="65"/>
      <c r="R186" s="65"/>
      <c r="S186" s="65"/>
      <c r="T186" s="65"/>
      <c r="U186" s="65"/>
      <c r="V186" s="65"/>
      <c r="W186" s="65"/>
      <c r="X186" s="65"/>
      <c r="Y186" s="65"/>
      <c r="Z186" s="65"/>
      <c r="AA186" s="65"/>
      <c r="AB186" s="66"/>
    </row>
    <row r="187" spans="3:28" x14ac:dyDescent="0.25">
      <c r="C187" s="67" t="s">
        <v>61</v>
      </c>
      <c r="D187" s="76"/>
      <c r="E187" s="76"/>
      <c r="F187" s="76"/>
      <c r="G187" s="76"/>
      <c r="H187" s="76"/>
      <c r="I187" s="76"/>
      <c r="J187" s="76"/>
      <c r="K187" s="76"/>
      <c r="L187" s="102"/>
      <c r="N187" s="99"/>
      <c r="O187" s="101"/>
      <c r="W187" s="9"/>
    </row>
    <row r="188" spans="3:28" ht="5.0999999999999996" customHeight="1" x14ac:dyDescent="0.25">
      <c r="C188" s="8"/>
    </row>
    <row r="189" spans="3:28" x14ac:dyDescent="0.25">
      <c r="C189" s="67" t="s">
        <v>126</v>
      </c>
      <c r="D189" s="76"/>
      <c r="E189" s="76"/>
      <c r="F189" s="76"/>
      <c r="G189" s="76"/>
      <c r="H189" s="76"/>
      <c r="I189" s="76"/>
      <c r="J189" s="76"/>
      <c r="K189" s="76"/>
      <c r="L189" s="102"/>
      <c r="N189" s="64" t="s">
        <v>137</v>
      </c>
      <c r="O189" s="65"/>
      <c r="P189" s="65"/>
      <c r="Q189" s="65"/>
      <c r="R189" s="65"/>
      <c r="S189" s="65"/>
      <c r="T189" s="65"/>
      <c r="U189" s="65"/>
      <c r="V189" s="65"/>
      <c r="W189" s="65"/>
      <c r="X189" s="65"/>
      <c r="Y189" s="65"/>
      <c r="Z189" s="65"/>
      <c r="AA189" s="65"/>
      <c r="AB189" s="66"/>
    </row>
    <row r="190" spans="3:28" x14ac:dyDescent="0.25">
      <c r="C190" s="67" t="s">
        <v>60</v>
      </c>
      <c r="D190" s="76"/>
      <c r="E190" s="76"/>
      <c r="F190" s="76"/>
      <c r="G190" s="76"/>
      <c r="H190" s="76"/>
      <c r="I190" s="76"/>
      <c r="J190" s="76"/>
      <c r="K190" s="76"/>
      <c r="L190" s="102"/>
      <c r="N190" s="64"/>
      <c r="O190" s="65"/>
      <c r="P190" s="65"/>
      <c r="Q190" s="65"/>
      <c r="R190" s="65"/>
      <c r="S190" s="65"/>
      <c r="T190" s="65"/>
      <c r="U190" s="65"/>
      <c r="V190" s="65"/>
      <c r="W190" s="65"/>
      <c r="X190" s="65"/>
      <c r="Y190" s="65"/>
      <c r="Z190" s="65"/>
      <c r="AA190" s="65"/>
      <c r="AB190" s="66"/>
    </row>
    <row r="191" spans="3:28" x14ac:dyDescent="0.25">
      <c r="C191" s="67" t="s">
        <v>61</v>
      </c>
      <c r="D191" s="76"/>
      <c r="E191" s="76"/>
      <c r="F191" s="76"/>
      <c r="G191" s="76"/>
      <c r="H191" s="76"/>
      <c r="I191" s="76"/>
      <c r="J191" s="76"/>
      <c r="K191" s="76"/>
      <c r="L191" s="102"/>
      <c r="N191" s="99"/>
      <c r="O191" s="101"/>
      <c r="W191" s="9"/>
    </row>
    <row r="192" spans="3:28" ht="5.0999999999999996" customHeight="1" x14ac:dyDescent="0.25">
      <c r="C192" s="8"/>
    </row>
    <row r="193" spans="3:43" x14ac:dyDescent="0.25">
      <c r="C193" s="67" t="s">
        <v>127</v>
      </c>
      <c r="D193" s="76"/>
      <c r="E193" s="76"/>
      <c r="F193" s="76"/>
      <c r="G193" s="76"/>
      <c r="H193" s="76"/>
      <c r="I193" s="76"/>
      <c r="J193" s="76"/>
      <c r="K193" s="76"/>
      <c r="L193" s="102"/>
      <c r="N193" s="64" t="s">
        <v>138</v>
      </c>
      <c r="O193" s="65"/>
      <c r="P193" s="65"/>
      <c r="Q193" s="65"/>
      <c r="R193" s="65"/>
      <c r="S193" s="65"/>
      <c r="T193" s="65"/>
      <c r="U193" s="65"/>
      <c r="V193" s="65"/>
      <c r="W193" s="65"/>
      <c r="X193" s="65"/>
      <c r="Y193" s="65"/>
      <c r="Z193" s="65"/>
      <c r="AA193" s="65"/>
      <c r="AB193" s="66"/>
    </row>
    <row r="194" spans="3:43" x14ac:dyDescent="0.25">
      <c r="C194" s="67" t="s">
        <v>60</v>
      </c>
      <c r="D194" s="76"/>
      <c r="E194" s="76"/>
      <c r="F194" s="76"/>
      <c r="G194" s="76"/>
      <c r="H194" s="76"/>
      <c r="I194" s="76"/>
      <c r="J194" s="76"/>
      <c r="K194" s="76"/>
      <c r="L194" s="102"/>
      <c r="N194" s="64"/>
      <c r="O194" s="65"/>
      <c r="P194" s="65"/>
      <c r="Q194" s="65"/>
      <c r="R194" s="65"/>
      <c r="S194" s="65"/>
      <c r="T194" s="65"/>
      <c r="U194" s="65"/>
      <c r="V194" s="65"/>
      <c r="W194" s="65"/>
      <c r="X194" s="65"/>
      <c r="Y194" s="65"/>
      <c r="Z194" s="65"/>
      <c r="AA194" s="65"/>
      <c r="AB194" s="66"/>
    </row>
    <row r="195" spans="3:43" x14ac:dyDescent="0.25">
      <c r="C195" s="67" t="s">
        <v>61</v>
      </c>
      <c r="D195" s="76"/>
      <c r="E195" s="76"/>
      <c r="F195" s="76"/>
      <c r="G195" s="76"/>
      <c r="H195" s="76"/>
      <c r="I195" s="76"/>
      <c r="J195" s="76"/>
      <c r="K195" s="76"/>
      <c r="L195" s="102"/>
      <c r="N195" s="99"/>
      <c r="O195" s="101"/>
      <c r="W195" s="9"/>
    </row>
    <row r="196" spans="3:43" ht="5.0999999999999996" customHeight="1" x14ac:dyDescent="0.25">
      <c r="C196" s="8"/>
    </row>
    <row r="197" spans="3:43" x14ac:dyDescent="0.25">
      <c r="C197" s="67" t="s">
        <v>128</v>
      </c>
      <c r="D197" s="76"/>
      <c r="E197" s="76"/>
      <c r="F197" s="76"/>
      <c r="G197" s="76"/>
      <c r="H197" s="76"/>
      <c r="I197" s="76"/>
      <c r="J197" s="76"/>
      <c r="K197" s="76"/>
      <c r="L197" s="102"/>
      <c r="N197" s="64" t="s">
        <v>139</v>
      </c>
      <c r="O197" s="65"/>
      <c r="P197" s="65"/>
      <c r="Q197" s="65"/>
      <c r="R197" s="65"/>
      <c r="S197" s="65"/>
      <c r="T197" s="65"/>
      <c r="U197" s="65"/>
      <c r="V197" s="65"/>
      <c r="W197" s="65"/>
      <c r="X197" s="65"/>
      <c r="Y197" s="65"/>
      <c r="Z197" s="65"/>
      <c r="AA197" s="65"/>
      <c r="AB197" s="66"/>
    </row>
    <row r="198" spans="3:43" x14ac:dyDescent="0.25">
      <c r="C198" s="67" t="s">
        <v>60</v>
      </c>
      <c r="D198" s="76"/>
      <c r="E198" s="76"/>
      <c r="F198" s="76"/>
      <c r="G198" s="76"/>
      <c r="H198" s="76"/>
      <c r="I198" s="76"/>
      <c r="J198" s="76"/>
      <c r="K198" s="76"/>
      <c r="L198" s="102"/>
      <c r="N198" s="64" t="s">
        <v>114</v>
      </c>
      <c r="O198" s="65"/>
      <c r="P198" s="65"/>
      <c r="Q198" s="65"/>
      <c r="R198" s="65"/>
      <c r="S198" s="65"/>
      <c r="T198" s="65"/>
      <c r="U198" s="65"/>
      <c r="V198" s="65"/>
      <c r="W198" s="65"/>
      <c r="X198" s="65"/>
      <c r="Y198" s="65"/>
      <c r="Z198" s="65"/>
      <c r="AA198" s="65"/>
      <c r="AB198" s="66"/>
    </row>
    <row r="199" spans="3:43" x14ac:dyDescent="0.25">
      <c r="C199" s="67" t="s">
        <v>61</v>
      </c>
      <c r="D199" s="76"/>
      <c r="E199" s="76"/>
      <c r="F199" s="76"/>
      <c r="G199" s="76"/>
      <c r="H199" s="76"/>
      <c r="I199" s="76"/>
      <c r="J199" s="76"/>
      <c r="K199" s="76"/>
      <c r="L199" s="102"/>
      <c r="N199" s="99">
        <v>50</v>
      </c>
      <c r="O199" s="101"/>
      <c r="W199" s="9"/>
    </row>
    <row r="201" spans="3:43" s="17" customFormat="1" ht="24.95" customHeight="1" x14ac:dyDescent="0.25">
      <c r="C201" s="94" t="s">
        <v>183</v>
      </c>
      <c r="D201" s="95"/>
      <c r="E201" s="95"/>
      <c r="F201" s="95"/>
      <c r="G201" s="95"/>
      <c r="H201" s="95"/>
      <c r="I201" s="95"/>
      <c r="J201" s="95"/>
      <c r="K201" s="95"/>
      <c r="L201" s="96"/>
      <c r="N201" s="79" t="s">
        <v>76</v>
      </c>
      <c r="O201" s="97"/>
      <c r="P201" s="97"/>
      <c r="Q201" s="98"/>
      <c r="S201" s="168" t="s">
        <v>62</v>
      </c>
      <c r="T201" s="169"/>
      <c r="U201" s="169"/>
      <c r="V201" s="169"/>
      <c r="W201" s="169"/>
      <c r="X201" s="169"/>
      <c r="Y201" s="169"/>
      <c r="Z201" s="169"/>
      <c r="AA201" s="169"/>
      <c r="AB201" s="169"/>
      <c r="AC201" s="169"/>
      <c r="AD201" s="169"/>
      <c r="AE201" s="169"/>
      <c r="AF201" s="169"/>
      <c r="AG201" s="169"/>
      <c r="AH201" s="169"/>
      <c r="AI201" s="169"/>
      <c r="AJ201" s="169"/>
      <c r="AK201" s="169"/>
      <c r="AL201" s="169"/>
      <c r="AM201" s="169"/>
      <c r="AN201" s="169"/>
      <c r="AO201" s="169"/>
      <c r="AP201" s="169"/>
      <c r="AQ201" s="170"/>
    </row>
    <row r="202" spans="3:43" ht="5.0999999999999996" customHeight="1" x14ac:dyDescent="0.25">
      <c r="N202" s="11"/>
      <c r="O202" s="11"/>
      <c r="P202" s="11"/>
      <c r="Q202" s="11"/>
    </row>
    <row r="203" spans="3:43" x14ac:dyDescent="0.25">
      <c r="C203" s="67" t="s">
        <v>92</v>
      </c>
      <c r="D203" s="76"/>
      <c r="E203" s="76"/>
      <c r="F203" s="76"/>
      <c r="G203" s="76"/>
      <c r="H203" s="76"/>
      <c r="I203" s="76"/>
      <c r="J203" s="76"/>
      <c r="K203" s="76"/>
      <c r="L203" s="102"/>
      <c r="N203" s="99">
        <v>40</v>
      </c>
      <c r="O203" s="100"/>
      <c r="P203" s="100"/>
      <c r="Q203" s="101"/>
      <c r="S203" s="64"/>
      <c r="T203" s="77"/>
      <c r="U203" s="77"/>
      <c r="V203" s="77"/>
      <c r="W203" s="77"/>
      <c r="X203" s="77"/>
      <c r="Y203" s="77"/>
      <c r="Z203" s="77"/>
      <c r="AA203" s="77"/>
      <c r="AB203" s="77"/>
      <c r="AC203" s="77"/>
      <c r="AD203" s="77"/>
      <c r="AE203" s="77"/>
      <c r="AF203" s="77"/>
      <c r="AG203" s="77"/>
      <c r="AH203" s="77"/>
      <c r="AI203" s="77"/>
      <c r="AJ203" s="77"/>
      <c r="AK203" s="77"/>
      <c r="AL203" s="77"/>
      <c r="AM203" s="77"/>
      <c r="AN203" s="77"/>
      <c r="AO203" s="77"/>
      <c r="AP203" s="77"/>
      <c r="AQ203" s="78"/>
    </row>
    <row r="204" spans="3:43" x14ac:dyDescent="0.25">
      <c r="C204" s="67" t="s">
        <v>129</v>
      </c>
      <c r="D204" s="76"/>
      <c r="E204" s="76"/>
      <c r="F204" s="76"/>
      <c r="G204" s="76"/>
      <c r="H204" s="76"/>
      <c r="I204" s="76"/>
      <c r="J204" s="76"/>
      <c r="K204" s="76"/>
      <c r="L204" s="102"/>
      <c r="N204" s="99">
        <v>45</v>
      </c>
      <c r="O204" s="100"/>
      <c r="P204" s="100"/>
      <c r="Q204" s="101"/>
      <c r="S204" s="64"/>
      <c r="T204" s="77"/>
      <c r="U204" s="77"/>
      <c r="V204" s="77"/>
      <c r="W204" s="77"/>
      <c r="X204" s="77"/>
      <c r="Y204" s="77"/>
      <c r="Z204" s="77"/>
      <c r="AA204" s="77"/>
      <c r="AB204" s="77"/>
      <c r="AC204" s="77"/>
      <c r="AD204" s="77"/>
      <c r="AE204" s="77"/>
      <c r="AF204" s="77"/>
      <c r="AG204" s="77"/>
      <c r="AH204" s="77"/>
      <c r="AI204" s="77"/>
      <c r="AJ204" s="77"/>
      <c r="AK204" s="77"/>
      <c r="AL204" s="77"/>
      <c r="AM204" s="77"/>
      <c r="AN204" s="77"/>
      <c r="AO204" s="77"/>
      <c r="AP204" s="77"/>
      <c r="AQ204" s="78"/>
    </row>
    <row r="205" spans="3:43" x14ac:dyDescent="0.25">
      <c r="C205" s="67" t="s">
        <v>130</v>
      </c>
      <c r="D205" s="76"/>
      <c r="E205" s="76"/>
      <c r="F205" s="76"/>
      <c r="G205" s="76"/>
      <c r="H205" s="76"/>
      <c r="I205" s="76"/>
      <c r="J205" s="76"/>
      <c r="K205" s="76"/>
      <c r="L205" s="102"/>
      <c r="N205" s="99">
        <v>38.5</v>
      </c>
      <c r="O205" s="100"/>
      <c r="P205" s="100"/>
      <c r="Q205" s="101"/>
      <c r="S205" s="64"/>
      <c r="T205" s="77"/>
      <c r="U205" s="77"/>
      <c r="V205" s="77"/>
      <c r="W205" s="77"/>
      <c r="X205" s="77"/>
      <c r="Y205" s="77"/>
      <c r="Z205" s="77"/>
      <c r="AA205" s="77"/>
      <c r="AB205" s="77"/>
      <c r="AC205" s="77"/>
      <c r="AD205" s="77"/>
      <c r="AE205" s="77"/>
      <c r="AF205" s="77"/>
      <c r="AG205" s="77"/>
      <c r="AH205" s="77"/>
      <c r="AI205" s="77"/>
      <c r="AJ205" s="77"/>
      <c r="AK205" s="77"/>
      <c r="AL205" s="77"/>
      <c r="AM205" s="77"/>
      <c r="AN205" s="77"/>
      <c r="AO205" s="77"/>
      <c r="AP205" s="77"/>
      <c r="AQ205" s="78"/>
    </row>
    <row r="206" spans="3:43" x14ac:dyDescent="0.25">
      <c r="C206" s="67" t="s">
        <v>131</v>
      </c>
      <c r="D206" s="76"/>
      <c r="E206" s="76"/>
      <c r="F206" s="76"/>
      <c r="G206" s="76"/>
      <c r="H206" s="76"/>
      <c r="I206" s="76"/>
      <c r="J206" s="76"/>
      <c r="K206" s="76"/>
      <c r="L206" s="102"/>
      <c r="N206" s="99"/>
      <c r="O206" s="100"/>
      <c r="P206" s="100"/>
      <c r="Q206" s="101"/>
      <c r="S206" s="64"/>
      <c r="T206" s="77"/>
      <c r="U206" s="77"/>
      <c r="V206" s="77"/>
      <c r="W206" s="77"/>
      <c r="X206" s="77"/>
      <c r="Y206" s="77"/>
      <c r="Z206" s="77"/>
      <c r="AA206" s="77"/>
      <c r="AB206" s="77"/>
      <c r="AC206" s="77"/>
      <c r="AD206" s="77"/>
      <c r="AE206" s="77"/>
      <c r="AF206" s="77"/>
      <c r="AG206" s="77"/>
      <c r="AH206" s="77"/>
      <c r="AI206" s="77"/>
      <c r="AJ206" s="77"/>
      <c r="AK206" s="77"/>
      <c r="AL206" s="77"/>
      <c r="AM206" s="77"/>
      <c r="AN206" s="77"/>
      <c r="AO206" s="77"/>
      <c r="AP206" s="77"/>
      <c r="AQ206" s="78"/>
    </row>
    <row r="207" spans="3:43" x14ac:dyDescent="0.25">
      <c r="C207" s="67" t="s">
        <v>132</v>
      </c>
      <c r="D207" s="76"/>
      <c r="E207" s="76"/>
      <c r="F207" s="76"/>
      <c r="G207" s="76"/>
      <c r="H207" s="76"/>
      <c r="I207" s="76"/>
      <c r="J207" s="76"/>
      <c r="K207" s="76"/>
      <c r="L207" s="102"/>
      <c r="N207" s="99"/>
      <c r="O207" s="100"/>
      <c r="P207" s="100"/>
      <c r="Q207" s="101"/>
      <c r="S207" s="64"/>
      <c r="T207" s="77"/>
      <c r="U207" s="77"/>
      <c r="V207" s="77"/>
      <c r="W207" s="77"/>
      <c r="X207" s="77"/>
      <c r="Y207" s="77"/>
      <c r="Z207" s="77"/>
      <c r="AA207" s="77"/>
      <c r="AB207" s="77"/>
      <c r="AC207" s="77"/>
      <c r="AD207" s="77"/>
      <c r="AE207" s="77"/>
      <c r="AF207" s="77"/>
      <c r="AG207" s="77"/>
      <c r="AH207" s="77"/>
      <c r="AI207" s="77"/>
      <c r="AJ207" s="77"/>
      <c r="AK207" s="77"/>
      <c r="AL207" s="77"/>
      <c r="AM207" s="77"/>
      <c r="AN207" s="77"/>
      <c r="AO207" s="77"/>
      <c r="AP207" s="77"/>
      <c r="AQ207" s="78"/>
    </row>
    <row r="208" spans="3:43" x14ac:dyDescent="0.25">
      <c r="C208" s="67" t="s">
        <v>133</v>
      </c>
      <c r="D208" s="76"/>
      <c r="E208" s="76"/>
      <c r="F208" s="76"/>
      <c r="G208" s="76"/>
      <c r="H208" s="76"/>
      <c r="I208" s="76"/>
      <c r="J208" s="76"/>
      <c r="K208" s="76"/>
      <c r="L208" s="102"/>
      <c r="N208" s="99"/>
      <c r="O208" s="100"/>
      <c r="P208" s="100"/>
      <c r="Q208" s="101"/>
      <c r="S208" s="64"/>
      <c r="T208" s="77"/>
      <c r="U208" s="77"/>
      <c r="V208" s="77"/>
      <c r="W208" s="77"/>
      <c r="X208" s="77"/>
      <c r="Y208" s="77"/>
      <c r="Z208" s="77"/>
      <c r="AA208" s="77"/>
      <c r="AB208" s="77"/>
      <c r="AC208" s="77"/>
      <c r="AD208" s="77"/>
      <c r="AE208" s="77"/>
      <c r="AF208" s="77"/>
      <c r="AG208" s="77"/>
      <c r="AH208" s="77"/>
      <c r="AI208" s="77"/>
      <c r="AJ208" s="77"/>
      <c r="AK208" s="77"/>
      <c r="AL208" s="77"/>
      <c r="AM208" s="77"/>
      <c r="AN208" s="77"/>
      <c r="AO208" s="77"/>
      <c r="AP208" s="77"/>
      <c r="AQ208" s="78"/>
    </row>
    <row r="209" spans="3:43" x14ac:dyDescent="0.25">
      <c r="C209" s="67" t="s">
        <v>134</v>
      </c>
      <c r="D209" s="76"/>
      <c r="E209" s="76"/>
      <c r="F209" s="76"/>
      <c r="G209" s="76"/>
      <c r="H209" s="76"/>
      <c r="I209" s="76"/>
      <c r="J209" s="76"/>
      <c r="K209" s="76"/>
      <c r="L209" s="102"/>
      <c r="N209" s="99"/>
      <c r="O209" s="100"/>
      <c r="P209" s="100"/>
      <c r="Q209" s="101"/>
      <c r="S209" s="64"/>
      <c r="T209" s="77"/>
      <c r="U209" s="77"/>
      <c r="V209" s="77"/>
      <c r="W209" s="77"/>
      <c r="X209" s="77"/>
      <c r="Y209" s="77"/>
      <c r="Z209" s="77"/>
      <c r="AA209" s="77"/>
      <c r="AB209" s="77"/>
      <c r="AC209" s="77"/>
      <c r="AD209" s="77"/>
      <c r="AE209" s="77"/>
      <c r="AF209" s="77"/>
      <c r="AG209" s="77"/>
      <c r="AH209" s="77"/>
      <c r="AI209" s="77"/>
      <c r="AJ209" s="77"/>
      <c r="AK209" s="77"/>
      <c r="AL209" s="77"/>
      <c r="AM209" s="77"/>
      <c r="AN209" s="77"/>
      <c r="AO209" s="77"/>
      <c r="AP209" s="77"/>
      <c r="AQ209" s="78"/>
    </row>
    <row r="210" spans="3:43" x14ac:dyDescent="0.25">
      <c r="C210" s="67" t="s">
        <v>135</v>
      </c>
      <c r="D210" s="76"/>
      <c r="E210" s="76"/>
      <c r="F210" s="76"/>
      <c r="G210" s="76"/>
      <c r="H210" s="76"/>
      <c r="I210" s="76"/>
      <c r="J210" s="76"/>
      <c r="K210" s="76"/>
      <c r="L210" s="102"/>
      <c r="N210" s="99"/>
      <c r="O210" s="100"/>
      <c r="P210" s="100"/>
      <c r="Q210" s="101"/>
      <c r="S210" s="64"/>
      <c r="T210" s="77"/>
      <c r="U210" s="77"/>
      <c r="V210" s="77"/>
      <c r="W210" s="77"/>
      <c r="X210" s="77"/>
      <c r="Y210" s="77"/>
      <c r="Z210" s="77"/>
      <c r="AA210" s="77"/>
      <c r="AB210" s="77"/>
      <c r="AC210" s="77"/>
      <c r="AD210" s="77"/>
      <c r="AE210" s="77"/>
      <c r="AF210" s="77"/>
      <c r="AG210" s="77"/>
      <c r="AH210" s="77"/>
      <c r="AI210" s="77"/>
      <c r="AJ210" s="77"/>
      <c r="AK210" s="77"/>
      <c r="AL210" s="77"/>
      <c r="AM210" s="77"/>
      <c r="AN210" s="77"/>
      <c r="AO210" s="77"/>
      <c r="AP210" s="77"/>
      <c r="AQ210" s="78"/>
    </row>
    <row r="211" spans="3:43" x14ac:dyDescent="0.25">
      <c r="C211" s="67" t="s">
        <v>136</v>
      </c>
      <c r="D211" s="76"/>
      <c r="E211" s="76"/>
      <c r="F211" s="76"/>
      <c r="G211" s="76"/>
      <c r="H211" s="76"/>
      <c r="I211" s="76"/>
      <c r="J211" s="76"/>
      <c r="K211" s="76"/>
      <c r="L211" s="102"/>
      <c r="N211" s="99"/>
      <c r="O211" s="100"/>
      <c r="P211" s="100"/>
      <c r="Q211" s="101"/>
      <c r="S211" s="64"/>
      <c r="T211" s="77"/>
      <c r="U211" s="77"/>
      <c r="V211" s="77"/>
      <c r="W211" s="77"/>
      <c r="X211" s="77"/>
      <c r="Y211" s="77"/>
      <c r="Z211" s="77"/>
      <c r="AA211" s="77"/>
      <c r="AB211" s="77"/>
      <c r="AC211" s="77"/>
      <c r="AD211" s="77"/>
      <c r="AE211" s="77"/>
      <c r="AF211" s="77"/>
      <c r="AG211" s="77"/>
      <c r="AH211" s="77"/>
      <c r="AI211" s="77"/>
      <c r="AJ211" s="77"/>
      <c r="AK211" s="77"/>
      <c r="AL211" s="77"/>
      <c r="AM211" s="77"/>
      <c r="AN211" s="77"/>
      <c r="AO211" s="77"/>
      <c r="AP211" s="77"/>
      <c r="AQ211" s="78"/>
    </row>
    <row r="212" spans="3:43" x14ac:dyDescent="0.25">
      <c r="C212" s="67" t="s">
        <v>137</v>
      </c>
      <c r="D212" s="76"/>
      <c r="E212" s="76"/>
      <c r="F212" s="76"/>
      <c r="G212" s="76"/>
      <c r="H212" s="76"/>
      <c r="I212" s="76"/>
      <c r="J212" s="76"/>
      <c r="K212" s="76"/>
      <c r="L212" s="102"/>
      <c r="N212" s="99"/>
      <c r="O212" s="100"/>
      <c r="P212" s="100"/>
      <c r="Q212" s="101"/>
      <c r="S212" s="64"/>
      <c r="T212" s="77"/>
      <c r="U212" s="77"/>
      <c r="V212" s="77"/>
      <c r="W212" s="77"/>
      <c r="X212" s="77"/>
      <c r="Y212" s="77"/>
      <c r="Z212" s="77"/>
      <c r="AA212" s="77"/>
      <c r="AB212" s="77"/>
      <c r="AC212" s="77"/>
      <c r="AD212" s="77"/>
      <c r="AE212" s="77"/>
      <c r="AF212" s="77"/>
      <c r="AG212" s="77"/>
      <c r="AH212" s="77"/>
      <c r="AI212" s="77"/>
      <c r="AJ212" s="77"/>
      <c r="AK212" s="77"/>
      <c r="AL212" s="77"/>
      <c r="AM212" s="77"/>
      <c r="AN212" s="77"/>
      <c r="AO212" s="77"/>
      <c r="AP212" s="77"/>
      <c r="AQ212" s="78"/>
    </row>
    <row r="213" spans="3:43" x14ac:dyDescent="0.25">
      <c r="C213" s="67" t="s">
        <v>138</v>
      </c>
      <c r="D213" s="76"/>
      <c r="E213" s="76"/>
      <c r="F213" s="76"/>
      <c r="G213" s="76"/>
      <c r="H213" s="76"/>
      <c r="I213" s="76"/>
      <c r="J213" s="76"/>
      <c r="K213" s="76"/>
      <c r="L213" s="102"/>
      <c r="N213" s="99"/>
      <c r="O213" s="100"/>
      <c r="P213" s="100"/>
      <c r="Q213" s="101"/>
      <c r="S213" s="64"/>
      <c r="T213" s="77"/>
      <c r="U213" s="77"/>
      <c r="V213" s="77"/>
      <c r="W213" s="77"/>
      <c r="X213" s="77"/>
      <c r="Y213" s="77"/>
      <c r="Z213" s="77"/>
      <c r="AA213" s="77"/>
      <c r="AB213" s="77"/>
      <c r="AC213" s="77"/>
      <c r="AD213" s="77"/>
      <c r="AE213" s="77"/>
      <c r="AF213" s="77"/>
      <c r="AG213" s="77"/>
      <c r="AH213" s="77"/>
      <c r="AI213" s="77"/>
      <c r="AJ213" s="77"/>
      <c r="AK213" s="77"/>
      <c r="AL213" s="77"/>
      <c r="AM213" s="77"/>
      <c r="AN213" s="77"/>
      <c r="AO213" s="77"/>
      <c r="AP213" s="77"/>
      <c r="AQ213" s="78"/>
    </row>
    <row r="214" spans="3:43" x14ac:dyDescent="0.25">
      <c r="C214" s="67" t="s">
        <v>139</v>
      </c>
      <c r="D214" s="76"/>
      <c r="E214" s="76"/>
      <c r="F214" s="76"/>
      <c r="G214" s="76"/>
      <c r="H214" s="76"/>
      <c r="I214" s="76"/>
      <c r="J214" s="76"/>
      <c r="K214" s="76"/>
      <c r="L214" s="102"/>
      <c r="N214" s="99"/>
      <c r="O214" s="100"/>
      <c r="P214" s="100"/>
      <c r="Q214" s="101"/>
      <c r="S214" s="64"/>
      <c r="T214" s="77"/>
      <c r="U214" s="77"/>
      <c r="V214" s="77"/>
      <c r="W214" s="77"/>
      <c r="X214" s="77"/>
      <c r="Y214" s="77"/>
      <c r="Z214" s="77"/>
      <c r="AA214" s="77"/>
      <c r="AB214" s="77"/>
      <c r="AC214" s="77"/>
      <c r="AD214" s="77"/>
      <c r="AE214" s="77"/>
      <c r="AF214" s="77"/>
      <c r="AG214" s="77"/>
      <c r="AH214" s="77"/>
      <c r="AI214" s="77"/>
      <c r="AJ214" s="77"/>
      <c r="AK214" s="77"/>
      <c r="AL214" s="77"/>
      <c r="AM214" s="77"/>
      <c r="AN214" s="77"/>
      <c r="AO214" s="77"/>
      <c r="AP214" s="77"/>
      <c r="AQ214" s="78"/>
    </row>
    <row r="215" spans="3:43" ht="5.0999999999999996" customHeight="1" x14ac:dyDescent="0.25">
      <c r="N215" s="11"/>
      <c r="O215" s="11"/>
      <c r="P215" s="11"/>
      <c r="Q215" s="11"/>
    </row>
    <row r="216" spans="3:43" ht="24.95" customHeight="1" x14ac:dyDescent="0.25">
      <c r="C216" s="94" t="s">
        <v>184</v>
      </c>
      <c r="D216" s="95"/>
      <c r="E216" s="95"/>
      <c r="F216" s="95"/>
      <c r="G216" s="95"/>
      <c r="H216" s="95"/>
      <c r="I216" s="95"/>
      <c r="J216" s="95"/>
      <c r="K216" s="95"/>
      <c r="L216" s="96"/>
      <c r="M216" s="17"/>
      <c r="N216" s="79" t="s">
        <v>76</v>
      </c>
      <c r="O216" s="97"/>
      <c r="P216" s="97"/>
      <c r="Q216" s="98"/>
      <c r="R216" s="17"/>
      <c r="S216" s="168" t="s">
        <v>62</v>
      </c>
      <c r="T216" s="169"/>
      <c r="U216" s="169"/>
      <c r="V216" s="169"/>
      <c r="W216" s="169"/>
      <c r="X216" s="169"/>
      <c r="Y216" s="169"/>
      <c r="Z216" s="169"/>
      <c r="AA216" s="169"/>
      <c r="AB216" s="169"/>
      <c r="AC216" s="169"/>
      <c r="AD216" s="169"/>
      <c r="AE216" s="169"/>
      <c r="AF216" s="169"/>
      <c r="AG216" s="169"/>
      <c r="AH216" s="169"/>
      <c r="AI216" s="169"/>
      <c r="AJ216" s="169"/>
      <c r="AK216" s="169"/>
      <c r="AL216" s="169"/>
      <c r="AM216" s="169"/>
      <c r="AN216" s="169"/>
      <c r="AO216" s="169"/>
      <c r="AP216" s="169"/>
      <c r="AQ216" s="170"/>
    </row>
    <row r="217" spans="3:43" ht="5.0999999999999996" customHeight="1" x14ac:dyDescent="0.25">
      <c r="N217" s="11"/>
      <c r="O217" s="11"/>
      <c r="P217" s="11"/>
      <c r="Q217" s="11"/>
    </row>
    <row r="218" spans="3:43" x14ac:dyDescent="0.25">
      <c r="C218" s="67" t="s">
        <v>92</v>
      </c>
      <c r="D218" s="76"/>
      <c r="E218" s="76"/>
      <c r="F218" s="76"/>
      <c r="G218" s="76"/>
      <c r="H218" s="76"/>
      <c r="I218" s="76"/>
      <c r="J218" s="76"/>
      <c r="K218" s="76"/>
      <c r="L218" s="102"/>
      <c r="N218" s="99"/>
      <c r="O218" s="100"/>
      <c r="P218" s="100"/>
      <c r="Q218" s="101"/>
      <c r="S218" s="64"/>
      <c r="T218" s="77"/>
      <c r="U218" s="77"/>
      <c r="V218" s="77"/>
      <c r="W218" s="77"/>
      <c r="X218" s="77"/>
      <c r="Y218" s="77"/>
      <c r="Z218" s="77"/>
      <c r="AA218" s="77"/>
      <c r="AB218" s="77"/>
      <c r="AC218" s="77"/>
      <c r="AD218" s="77"/>
      <c r="AE218" s="77"/>
      <c r="AF218" s="77"/>
      <c r="AG218" s="77"/>
      <c r="AH218" s="77"/>
      <c r="AI218" s="77"/>
      <c r="AJ218" s="77"/>
      <c r="AK218" s="77"/>
      <c r="AL218" s="77"/>
      <c r="AM218" s="77"/>
      <c r="AN218" s="77"/>
      <c r="AO218" s="77"/>
      <c r="AP218" s="77"/>
      <c r="AQ218" s="78"/>
    </row>
    <row r="219" spans="3:43" x14ac:dyDescent="0.25">
      <c r="C219" s="67" t="s">
        <v>129</v>
      </c>
      <c r="D219" s="76"/>
      <c r="E219" s="76"/>
      <c r="F219" s="76"/>
      <c r="G219" s="76"/>
      <c r="H219" s="76"/>
      <c r="I219" s="76"/>
      <c r="J219" s="76"/>
      <c r="K219" s="76"/>
      <c r="L219" s="102"/>
      <c r="N219" s="99"/>
      <c r="O219" s="100"/>
      <c r="P219" s="100"/>
      <c r="Q219" s="101"/>
      <c r="S219" s="64"/>
      <c r="T219" s="77"/>
      <c r="U219" s="77"/>
      <c r="V219" s="77"/>
      <c r="W219" s="77"/>
      <c r="X219" s="77"/>
      <c r="Y219" s="77"/>
      <c r="Z219" s="77"/>
      <c r="AA219" s="77"/>
      <c r="AB219" s="77"/>
      <c r="AC219" s="77"/>
      <c r="AD219" s="77"/>
      <c r="AE219" s="77"/>
      <c r="AF219" s="77"/>
      <c r="AG219" s="77"/>
      <c r="AH219" s="77"/>
      <c r="AI219" s="77"/>
      <c r="AJ219" s="77"/>
      <c r="AK219" s="77"/>
      <c r="AL219" s="77"/>
      <c r="AM219" s="77"/>
      <c r="AN219" s="77"/>
      <c r="AO219" s="77"/>
      <c r="AP219" s="77"/>
      <c r="AQ219" s="78"/>
    </row>
    <row r="220" spans="3:43" x14ac:dyDescent="0.25">
      <c r="C220" s="67" t="s">
        <v>130</v>
      </c>
      <c r="D220" s="76"/>
      <c r="E220" s="76"/>
      <c r="F220" s="76"/>
      <c r="G220" s="76"/>
      <c r="H220" s="76"/>
      <c r="I220" s="76"/>
      <c r="J220" s="76"/>
      <c r="K220" s="76"/>
      <c r="L220" s="102"/>
      <c r="N220" s="99"/>
      <c r="O220" s="100"/>
      <c r="P220" s="100"/>
      <c r="Q220" s="101"/>
      <c r="S220" s="64"/>
      <c r="T220" s="77"/>
      <c r="U220" s="77"/>
      <c r="V220" s="77"/>
      <c r="W220" s="77"/>
      <c r="X220" s="77"/>
      <c r="Y220" s="77"/>
      <c r="Z220" s="77"/>
      <c r="AA220" s="77"/>
      <c r="AB220" s="77"/>
      <c r="AC220" s="77"/>
      <c r="AD220" s="77"/>
      <c r="AE220" s="77"/>
      <c r="AF220" s="77"/>
      <c r="AG220" s="77"/>
      <c r="AH220" s="77"/>
      <c r="AI220" s="77"/>
      <c r="AJ220" s="77"/>
      <c r="AK220" s="77"/>
      <c r="AL220" s="77"/>
      <c r="AM220" s="77"/>
      <c r="AN220" s="77"/>
      <c r="AO220" s="77"/>
      <c r="AP220" s="77"/>
      <c r="AQ220" s="78"/>
    </row>
    <row r="221" spans="3:43" x14ac:dyDescent="0.25">
      <c r="C221" s="67" t="s">
        <v>131</v>
      </c>
      <c r="D221" s="76"/>
      <c r="E221" s="76"/>
      <c r="F221" s="76"/>
      <c r="G221" s="76"/>
      <c r="H221" s="76"/>
      <c r="I221" s="76"/>
      <c r="J221" s="76"/>
      <c r="K221" s="76"/>
      <c r="L221" s="102"/>
      <c r="N221" s="99"/>
      <c r="O221" s="100"/>
      <c r="P221" s="100"/>
      <c r="Q221" s="101"/>
      <c r="S221" s="64"/>
      <c r="T221" s="77"/>
      <c r="U221" s="77"/>
      <c r="V221" s="77"/>
      <c r="W221" s="77"/>
      <c r="X221" s="77"/>
      <c r="Y221" s="77"/>
      <c r="Z221" s="77"/>
      <c r="AA221" s="77"/>
      <c r="AB221" s="77"/>
      <c r="AC221" s="77"/>
      <c r="AD221" s="77"/>
      <c r="AE221" s="77"/>
      <c r="AF221" s="77"/>
      <c r="AG221" s="77"/>
      <c r="AH221" s="77"/>
      <c r="AI221" s="77"/>
      <c r="AJ221" s="77"/>
      <c r="AK221" s="77"/>
      <c r="AL221" s="77"/>
      <c r="AM221" s="77"/>
      <c r="AN221" s="77"/>
      <c r="AO221" s="77"/>
      <c r="AP221" s="77"/>
      <c r="AQ221" s="78"/>
    </row>
    <row r="222" spans="3:43" x14ac:dyDescent="0.25">
      <c r="C222" s="67" t="s">
        <v>132</v>
      </c>
      <c r="D222" s="76"/>
      <c r="E222" s="76"/>
      <c r="F222" s="76"/>
      <c r="G222" s="76"/>
      <c r="H222" s="76"/>
      <c r="I222" s="76"/>
      <c r="J222" s="76"/>
      <c r="K222" s="76"/>
      <c r="L222" s="102"/>
      <c r="N222" s="99"/>
      <c r="O222" s="100"/>
      <c r="P222" s="100"/>
      <c r="Q222" s="101"/>
      <c r="S222" s="64"/>
      <c r="T222" s="77"/>
      <c r="U222" s="77"/>
      <c r="V222" s="77"/>
      <c r="W222" s="77"/>
      <c r="X222" s="77"/>
      <c r="Y222" s="77"/>
      <c r="Z222" s="77"/>
      <c r="AA222" s="77"/>
      <c r="AB222" s="77"/>
      <c r="AC222" s="77"/>
      <c r="AD222" s="77"/>
      <c r="AE222" s="77"/>
      <c r="AF222" s="77"/>
      <c r="AG222" s="77"/>
      <c r="AH222" s="77"/>
      <c r="AI222" s="77"/>
      <c r="AJ222" s="77"/>
      <c r="AK222" s="77"/>
      <c r="AL222" s="77"/>
      <c r="AM222" s="77"/>
      <c r="AN222" s="77"/>
      <c r="AO222" s="77"/>
      <c r="AP222" s="77"/>
      <c r="AQ222" s="78"/>
    </row>
    <row r="223" spans="3:43" x14ac:dyDescent="0.25">
      <c r="C223" s="67" t="s">
        <v>133</v>
      </c>
      <c r="D223" s="76"/>
      <c r="E223" s="76"/>
      <c r="F223" s="76"/>
      <c r="G223" s="76"/>
      <c r="H223" s="76"/>
      <c r="I223" s="76"/>
      <c r="J223" s="76"/>
      <c r="K223" s="76"/>
      <c r="L223" s="102"/>
      <c r="N223" s="99"/>
      <c r="O223" s="100"/>
      <c r="P223" s="100"/>
      <c r="Q223" s="101"/>
      <c r="S223" s="64"/>
      <c r="T223" s="77"/>
      <c r="U223" s="77"/>
      <c r="V223" s="77"/>
      <c r="W223" s="77"/>
      <c r="X223" s="77"/>
      <c r="Y223" s="77"/>
      <c r="Z223" s="77"/>
      <c r="AA223" s="77"/>
      <c r="AB223" s="77"/>
      <c r="AC223" s="77"/>
      <c r="AD223" s="77"/>
      <c r="AE223" s="77"/>
      <c r="AF223" s="77"/>
      <c r="AG223" s="77"/>
      <c r="AH223" s="77"/>
      <c r="AI223" s="77"/>
      <c r="AJ223" s="77"/>
      <c r="AK223" s="77"/>
      <c r="AL223" s="77"/>
      <c r="AM223" s="77"/>
      <c r="AN223" s="77"/>
      <c r="AO223" s="77"/>
      <c r="AP223" s="77"/>
      <c r="AQ223" s="78"/>
    </row>
    <row r="224" spans="3:43" x14ac:dyDescent="0.25">
      <c r="C224" s="67" t="s">
        <v>134</v>
      </c>
      <c r="D224" s="76"/>
      <c r="E224" s="76"/>
      <c r="F224" s="76"/>
      <c r="G224" s="76"/>
      <c r="H224" s="76"/>
      <c r="I224" s="76"/>
      <c r="J224" s="76"/>
      <c r="K224" s="76"/>
      <c r="L224" s="102"/>
      <c r="N224" s="99"/>
      <c r="O224" s="100"/>
      <c r="P224" s="100"/>
      <c r="Q224" s="101"/>
      <c r="S224" s="64"/>
      <c r="T224" s="77"/>
      <c r="U224" s="77"/>
      <c r="V224" s="77"/>
      <c r="W224" s="77"/>
      <c r="X224" s="77"/>
      <c r="Y224" s="77"/>
      <c r="Z224" s="77"/>
      <c r="AA224" s="77"/>
      <c r="AB224" s="77"/>
      <c r="AC224" s="77"/>
      <c r="AD224" s="77"/>
      <c r="AE224" s="77"/>
      <c r="AF224" s="77"/>
      <c r="AG224" s="77"/>
      <c r="AH224" s="77"/>
      <c r="AI224" s="77"/>
      <c r="AJ224" s="77"/>
      <c r="AK224" s="77"/>
      <c r="AL224" s="77"/>
      <c r="AM224" s="77"/>
      <c r="AN224" s="77"/>
      <c r="AO224" s="77"/>
      <c r="AP224" s="77"/>
      <c r="AQ224" s="78"/>
    </row>
    <row r="225" spans="3:43" x14ac:dyDescent="0.25">
      <c r="C225" s="67" t="s">
        <v>135</v>
      </c>
      <c r="D225" s="76"/>
      <c r="E225" s="76"/>
      <c r="F225" s="76"/>
      <c r="G225" s="76"/>
      <c r="H225" s="76"/>
      <c r="I225" s="76"/>
      <c r="J225" s="76"/>
      <c r="K225" s="76"/>
      <c r="L225" s="102"/>
      <c r="N225" s="99"/>
      <c r="O225" s="100"/>
      <c r="P225" s="100"/>
      <c r="Q225" s="101"/>
      <c r="S225" s="64"/>
      <c r="T225" s="77"/>
      <c r="U225" s="77"/>
      <c r="V225" s="77"/>
      <c r="W225" s="77"/>
      <c r="X225" s="77"/>
      <c r="Y225" s="77"/>
      <c r="Z225" s="77"/>
      <c r="AA225" s="77"/>
      <c r="AB225" s="77"/>
      <c r="AC225" s="77"/>
      <c r="AD225" s="77"/>
      <c r="AE225" s="77"/>
      <c r="AF225" s="77"/>
      <c r="AG225" s="77"/>
      <c r="AH225" s="77"/>
      <c r="AI225" s="77"/>
      <c r="AJ225" s="77"/>
      <c r="AK225" s="77"/>
      <c r="AL225" s="77"/>
      <c r="AM225" s="77"/>
      <c r="AN225" s="77"/>
      <c r="AO225" s="77"/>
      <c r="AP225" s="77"/>
      <c r="AQ225" s="78"/>
    </row>
    <row r="226" spans="3:43" x14ac:dyDescent="0.25">
      <c r="C226" s="67" t="s">
        <v>136</v>
      </c>
      <c r="D226" s="76"/>
      <c r="E226" s="76"/>
      <c r="F226" s="76"/>
      <c r="G226" s="76"/>
      <c r="H226" s="76"/>
      <c r="I226" s="76"/>
      <c r="J226" s="76"/>
      <c r="K226" s="76"/>
      <c r="L226" s="102"/>
      <c r="N226" s="99"/>
      <c r="O226" s="100"/>
      <c r="P226" s="100"/>
      <c r="Q226" s="101"/>
      <c r="S226" s="64"/>
      <c r="T226" s="77"/>
      <c r="U226" s="77"/>
      <c r="V226" s="77"/>
      <c r="W226" s="77"/>
      <c r="X226" s="77"/>
      <c r="Y226" s="77"/>
      <c r="Z226" s="77"/>
      <c r="AA226" s="77"/>
      <c r="AB226" s="77"/>
      <c r="AC226" s="77"/>
      <c r="AD226" s="77"/>
      <c r="AE226" s="77"/>
      <c r="AF226" s="77"/>
      <c r="AG226" s="77"/>
      <c r="AH226" s="77"/>
      <c r="AI226" s="77"/>
      <c r="AJ226" s="77"/>
      <c r="AK226" s="77"/>
      <c r="AL226" s="77"/>
      <c r="AM226" s="77"/>
      <c r="AN226" s="77"/>
      <c r="AO226" s="77"/>
      <c r="AP226" s="77"/>
      <c r="AQ226" s="78"/>
    </row>
    <row r="227" spans="3:43" x14ac:dyDescent="0.25">
      <c r="C227" s="67" t="s">
        <v>137</v>
      </c>
      <c r="D227" s="76"/>
      <c r="E227" s="76"/>
      <c r="F227" s="76"/>
      <c r="G227" s="76"/>
      <c r="H227" s="76"/>
      <c r="I227" s="76"/>
      <c r="J227" s="76"/>
      <c r="K227" s="76"/>
      <c r="L227" s="102"/>
      <c r="N227" s="99"/>
      <c r="O227" s="100"/>
      <c r="P227" s="100"/>
      <c r="Q227" s="101"/>
      <c r="S227" s="64"/>
      <c r="T227" s="77"/>
      <c r="U227" s="77"/>
      <c r="V227" s="77"/>
      <c r="W227" s="77"/>
      <c r="X227" s="77"/>
      <c r="Y227" s="77"/>
      <c r="Z227" s="77"/>
      <c r="AA227" s="77"/>
      <c r="AB227" s="77"/>
      <c r="AC227" s="77"/>
      <c r="AD227" s="77"/>
      <c r="AE227" s="77"/>
      <c r="AF227" s="77"/>
      <c r="AG227" s="77"/>
      <c r="AH227" s="77"/>
      <c r="AI227" s="77"/>
      <c r="AJ227" s="77"/>
      <c r="AK227" s="77"/>
      <c r="AL227" s="77"/>
      <c r="AM227" s="77"/>
      <c r="AN227" s="77"/>
      <c r="AO227" s="77"/>
      <c r="AP227" s="77"/>
      <c r="AQ227" s="78"/>
    </row>
    <row r="228" spans="3:43" x14ac:dyDescent="0.25">
      <c r="C228" s="67" t="s">
        <v>138</v>
      </c>
      <c r="D228" s="76"/>
      <c r="E228" s="76"/>
      <c r="F228" s="76"/>
      <c r="G228" s="76"/>
      <c r="H228" s="76"/>
      <c r="I228" s="76"/>
      <c r="J228" s="76"/>
      <c r="K228" s="76"/>
      <c r="L228" s="102"/>
      <c r="N228" s="99"/>
      <c r="O228" s="100"/>
      <c r="P228" s="100"/>
      <c r="Q228" s="101"/>
      <c r="S228" s="64"/>
      <c r="T228" s="77"/>
      <c r="U228" s="77"/>
      <c r="V228" s="77"/>
      <c r="W228" s="77"/>
      <c r="X228" s="77"/>
      <c r="Y228" s="77"/>
      <c r="Z228" s="77"/>
      <c r="AA228" s="77"/>
      <c r="AB228" s="77"/>
      <c r="AC228" s="77"/>
      <c r="AD228" s="77"/>
      <c r="AE228" s="77"/>
      <c r="AF228" s="77"/>
      <c r="AG228" s="77"/>
      <c r="AH228" s="77"/>
      <c r="AI228" s="77"/>
      <c r="AJ228" s="77"/>
      <c r="AK228" s="77"/>
      <c r="AL228" s="77"/>
      <c r="AM228" s="77"/>
      <c r="AN228" s="77"/>
      <c r="AO228" s="77"/>
      <c r="AP228" s="77"/>
      <c r="AQ228" s="78"/>
    </row>
    <row r="229" spans="3:43" x14ac:dyDescent="0.25">
      <c r="C229" s="67" t="s">
        <v>139</v>
      </c>
      <c r="D229" s="76"/>
      <c r="E229" s="76"/>
      <c r="F229" s="76"/>
      <c r="G229" s="76"/>
      <c r="H229" s="76"/>
      <c r="I229" s="76"/>
      <c r="J229" s="76"/>
      <c r="K229" s="76"/>
      <c r="L229" s="102"/>
      <c r="N229" s="99"/>
      <c r="O229" s="100"/>
      <c r="P229" s="100"/>
      <c r="Q229" s="101"/>
      <c r="S229" s="64"/>
      <c r="T229" s="77"/>
      <c r="U229" s="77"/>
      <c r="V229" s="77"/>
      <c r="W229" s="77"/>
      <c r="X229" s="77"/>
      <c r="Y229" s="77"/>
      <c r="Z229" s="77"/>
      <c r="AA229" s="77"/>
      <c r="AB229" s="77"/>
      <c r="AC229" s="77"/>
      <c r="AD229" s="77"/>
      <c r="AE229" s="77"/>
      <c r="AF229" s="77"/>
      <c r="AG229" s="77"/>
      <c r="AH229" s="77"/>
      <c r="AI229" s="77"/>
      <c r="AJ229" s="77"/>
      <c r="AK229" s="77"/>
      <c r="AL229" s="77"/>
      <c r="AM229" s="77"/>
      <c r="AN229" s="77"/>
      <c r="AO229" s="77"/>
      <c r="AP229" s="77"/>
      <c r="AQ229" s="78"/>
    </row>
    <row r="230" spans="3:43" ht="5.0999999999999996" customHeight="1" x14ac:dyDescent="0.25">
      <c r="N230" s="11"/>
      <c r="O230" s="11"/>
      <c r="P230" s="11"/>
      <c r="Q230" s="11"/>
    </row>
    <row r="231" spans="3:43" ht="24.95" customHeight="1" x14ac:dyDescent="0.25">
      <c r="C231" s="94" t="s">
        <v>185</v>
      </c>
      <c r="D231" s="95"/>
      <c r="E231" s="95"/>
      <c r="F231" s="95"/>
      <c r="G231" s="95"/>
      <c r="H231" s="95"/>
      <c r="I231" s="95"/>
      <c r="J231" s="95"/>
      <c r="K231" s="95"/>
      <c r="L231" s="96"/>
      <c r="M231" s="17"/>
      <c r="N231" s="79" t="s">
        <v>76</v>
      </c>
      <c r="O231" s="97"/>
      <c r="P231" s="97"/>
      <c r="Q231" s="98"/>
      <c r="R231" s="17"/>
      <c r="S231" s="168" t="s">
        <v>62</v>
      </c>
      <c r="T231" s="169"/>
      <c r="U231" s="169"/>
      <c r="V231" s="169"/>
      <c r="W231" s="169"/>
      <c r="X231" s="169"/>
      <c r="Y231" s="169"/>
      <c r="Z231" s="169"/>
      <c r="AA231" s="169"/>
      <c r="AB231" s="169"/>
      <c r="AC231" s="169"/>
      <c r="AD231" s="169"/>
      <c r="AE231" s="169"/>
      <c r="AF231" s="169"/>
      <c r="AG231" s="169"/>
      <c r="AH231" s="169"/>
      <c r="AI231" s="169"/>
      <c r="AJ231" s="169"/>
      <c r="AK231" s="169"/>
      <c r="AL231" s="169"/>
      <c r="AM231" s="169"/>
      <c r="AN231" s="169"/>
      <c r="AO231" s="169"/>
      <c r="AP231" s="169"/>
      <c r="AQ231" s="170"/>
    </row>
    <row r="232" spans="3:43" ht="5.0999999999999996" customHeight="1" x14ac:dyDescent="0.25">
      <c r="N232" s="11"/>
      <c r="O232" s="11"/>
      <c r="P232" s="11"/>
      <c r="Q232" s="11"/>
    </row>
    <row r="233" spans="3:43" x14ac:dyDescent="0.25">
      <c r="C233" s="67" t="s">
        <v>92</v>
      </c>
      <c r="D233" s="76"/>
      <c r="E233" s="76"/>
      <c r="F233" s="76"/>
      <c r="G233" s="76"/>
      <c r="H233" s="76"/>
      <c r="I233" s="76"/>
      <c r="J233" s="76"/>
      <c r="K233" s="76"/>
      <c r="L233" s="102"/>
      <c r="N233" s="99"/>
      <c r="O233" s="100"/>
      <c r="P233" s="100"/>
      <c r="Q233" s="101"/>
      <c r="S233" s="64"/>
      <c r="T233" s="77"/>
      <c r="U233" s="77"/>
      <c r="V233" s="77"/>
      <c r="W233" s="77"/>
      <c r="X233" s="77"/>
      <c r="Y233" s="77"/>
      <c r="Z233" s="77"/>
      <c r="AA233" s="77"/>
      <c r="AB233" s="77"/>
      <c r="AC233" s="77"/>
      <c r="AD233" s="77"/>
      <c r="AE233" s="77"/>
      <c r="AF233" s="77"/>
      <c r="AG233" s="77"/>
      <c r="AH233" s="77"/>
      <c r="AI233" s="77"/>
      <c r="AJ233" s="77"/>
      <c r="AK233" s="77"/>
      <c r="AL233" s="77"/>
      <c r="AM233" s="77"/>
      <c r="AN233" s="77"/>
      <c r="AO233" s="77"/>
      <c r="AP233" s="77"/>
      <c r="AQ233" s="78"/>
    </row>
    <row r="234" spans="3:43" x14ac:dyDescent="0.25">
      <c r="C234" s="67" t="s">
        <v>129</v>
      </c>
      <c r="D234" s="76"/>
      <c r="E234" s="76"/>
      <c r="F234" s="76"/>
      <c r="G234" s="76"/>
      <c r="H234" s="76"/>
      <c r="I234" s="76"/>
      <c r="J234" s="76"/>
      <c r="K234" s="76"/>
      <c r="L234" s="102"/>
      <c r="N234" s="99"/>
      <c r="O234" s="100"/>
      <c r="P234" s="100"/>
      <c r="Q234" s="101"/>
      <c r="S234" s="64"/>
      <c r="T234" s="77"/>
      <c r="U234" s="77"/>
      <c r="V234" s="77"/>
      <c r="W234" s="77"/>
      <c r="X234" s="77"/>
      <c r="Y234" s="77"/>
      <c r="Z234" s="77"/>
      <c r="AA234" s="77"/>
      <c r="AB234" s="77"/>
      <c r="AC234" s="77"/>
      <c r="AD234" s="77"/>
      <c r="AE234" s="77"/>
      <c r="AF234" s="77"/>
      <c r="AG234" s="77"/>
      <c r="AH234" s="77"/>
      <c r="AI234" s="77"/>
      <c r="AJ234" s="77"/>
      <c r="AK234" s="77"/>
      <c r="AL234" s="77"/>
      <c r="AM234" s="77"/>
      <c r="AN234" s="77"/>
      <c r="AO234" s="77"/>
      <c r="AP234" s="77"/>
      <c r="AQ234" s="78"/>
    </row>
    <row r="235" spans="3:43" x14ac:dyDescent="0.25">
      <c r="C235" s="67" t="s">
        <v>130</v>
      </c>
      <c r="D235" s="76"/>
      <c r="E235" s="76"/>
      <c r="F235" s="76"/>
      <c r="G235" s="76"/>
      <c r="H235" s="76"/>
      <c r="I235" s="76"/>
      <c r="J235" s="76"/>
      <c r="K235" s="76"/>
      <c r="L235" s="102"/>
      <c r="N235" s="99"/>
      <c r="O235" s="100"/>
      <c r="P235" s="100"/>
      <c r="Q235" s="101"/>
      <c r="S235" s="64"/>
      <c r="T235" s="77"/>
      <c r="U235" s="77"/>
      <c r="V235" s="77"/>
      <c r="W235" s="77"/>
      <c r="X235" s="77"/>
      <c r="Y235" s="77"/>
      <c r="Z235" s="77"/>
      <c r="AA235" s="77"/>
      <c r="AB235" s="77"/>
      <c r="AC235" s="77"/>
      <c r="AD235" s="77"/>
      <c r="AE235" s="77"/>
      <c r="AF235" s="77"/>
      <c r="AG235" s="77"/>
      <c r="AH235" s="77"/>
      <c r="AI235" s="77"/>
      <c r="AJ235" s="77"/>
      <c r="AK235" s="77"/>
      <c r="AL235" s="77"/>
      <c r="AM235" s="77"/>
      <c r="AN235" s="77"/>
      <c r="AO235" s="77"/>
      <c r="AP235" s="77"/>
      <c r="AQ235" s="78"/>
    </row>
    <row r="236" spans="3:43" x14ac:dyDescent="0.25">
      <c r="C236" s="67" t="s">
        <v>131</v>
      </c>
      <c r="D236" s="76"/>
      <c r="E236" s="76"/>
      <c r="F236" s="76"/>
      <c r="G236" s="76"/>
      <c r="H236" s="76"/>
      <c r="I236" s="76"/>
      <c r="J236" s="76"/>
      <c r="K236" s="76"/>
      <c r="L236" s="102"/>
      <c r="N236" s="99"/>
      <c r="O236" s="100"/>
      <c r="P236" s="100"/>
      <c r="Q236" s="101"/>
      <c r="S236" s="64"/>
      <c r="T236" s="77"/>
      <c r="U236" s="77"/>
      <c r="V236" s="77"/>
      <c r="W236" s="77"/>
      <c r="X236" s="77"/>
      <c r="Y236" s="77"/>
      <c r="Z236" s="77"/>
      <c r="AA236" s="77"/>
      <c r="AB236" s="77"/>
      <c r="AC236" s="77"/>
      <c r="AD236" s="77"/>
      <c r="AE236" s="77"/>
      <c r="AF236" s="77"/>
      <c r="AG236" s="77"/>
      <c r="AH236" s="77"/>
      <c r="AI236" s="77"/>
      <c r="AJ236" s="77"/>
      <c r="AK236" s="77"/>
      <c r="AL236" s="77"/>
      <c r="AM236" s="77"/>
      <c r="AN236" s="77"/>
      <c r="AO236" s="77"/>
      <c r="AP236" s="77"/>
      <c r="AQ236" s="78"/>
    </row>
    <row r="237" spans="3:43" x14ac:dyDescent="0.25">
      <c r="C237" s="67" t="s">
        <v>132</v>
      </c>
      <c r="D237" s="76"/>
      <c r="E237" s="76"/>
      <c r="F237" s="76"/>
      <c r="G237" s="76"/>
      <c r="H237" s="76"/>
      <c r="I237" s="76"/>
      <c r="J237" s="76"/>
      <c r="K237" s="76"/>
      <c r="L237" s="102"/>
      <c r="N237" s="99"/>
      <c r="O237" s="100"/>
      <c r="P237" s="100"/>
      <c r="Q237" s="101"/>
      <c r="S237" s="64"/>
      <c r="T237" s="77"/>
      <c r="U237" s="77"/>
      <c r="V237" s="77"/>
      <c r="W237" s="77"/>
      <c r="X237" s="77"/>
      <c r="Y237" s="77"/>
      <c r="Z237" s="77"/>
      <c r="AA237" s="77"/>
      <c r="AB237" s="77"/>
      <c r="AC237" s="77"/>
      <c r="AD237" s="77"/>
      <c r="AE237" s="77"/>
      <c r="AF237" s="77"/>
      <c r="AG237" s="77"/>
      <c r="AH237" s="77"/>
      <c r="AI237" s="77"/>
      <c r="AJ237" s="77"/>
      <c r="AK237" s="77"/>
      <c r="AL237" s="77"/>
      <c r="AM237" s="77"/>
      <c r="AN237" s="77"/>
      <c r="AO237" s="77"/>
      <c r="AP237" s="77"/>
      <c r="AQ237" s="78"/>
    </row>
    <row r="238" spans="3:43" x14ac:dyDescent="0.25">
      <c r="C238" s="67" t="s">
        <v>133</v>
      </c>
      <c r="D238" s="76"/>
      <c r="E238" s="76"/>
      <c r="F238" s="76"/>
      <c r="G238" s="76"/>
      <c r="H238" s="76"/>
      <c r="I238" s="76"/>
      <c r="J238" s="76"/>
      <c r="K238" s="76"/>
      <c r="L238" s="102"/>
      <c r="N238" s="99"/>
      <c r="O238" s="100"/>
      <c r="P238" s="100"/>
      <c r="Q238" s="101"/>
      <c r="S238" s="64"/>
      <c r="T238" s="77"/>
      <c r="U238" s="77"/>
      <c r="V238" s="77"/>
      <c r="W238" s="77"/>
      <c r="X238" s="77"/>
      <c r="Y238" s="77"/>
      <c r="Z238" s="77"/>
      <c r="AA238" s="77"/>
      <c r="AB238" s="77"/>
      <c r="AC238" s="77"/>
      <c r="AD238" s="77"/>
      <c r="AE238" s="77"/>
      <c r="AF238" s="77"/>
      <c r="AG238" s="77"/>
      <c r="AH238" s="77"/>
      <c r="AI238" s="77"/>
      <c r="AJ238" s="77"/>
      <c r="AK238" s="77"/>
      <c r="AL238" s="77"/>
      <c r="AM238" s="77"/>
      <c r="AN238" s="77"/>
      <c r="AO238" s="77"/>
      <c r="AP238" s="77"/>
      <c r="AQ238" s="78"/>
    </row>
    <row r="239" spans="3:43" x14ac:dyDescent="0.25">
      <c r="C239" s="67" t="s">
        <v>134</v>
      </c>
      <c r="D239" s="76"/>
      <c r="E239" s="76"/>
      <c r="F239" s="76"/>
      <c r="G239" s="76"/>
      <c r="H239" s="76"/>
      <c r="I239" s="76"/>
      <c r="J239" s="76"/>
      <c r="K239" s="76"/>
      <c r="L239" s="102"/>
      <c r="N239" s="99"/>
      <c r="O239" s="100"/>
      <c r="P239" s="100"/>
      <c r="Q239" s="101"/>
      <c r="S239" s="64"/>
      <c r="T239" s="77"/>
      <c r="U239" s="77"/>
      <c r="V239" s="77"/>
      <c r="W239" s="77"/>
      <c r="X239" s="77"/>
      <c r="Y239" s="77"/>
      <c r="Z239" s="77"/>
      <c r="AA239" s="77"/>
      <c r="AB239" s="77"/>
      <c r="AC239" s="77"/>
      <c r="AD239" s="77"/>
      <c r="AE239" s="77"/>
      <c r="AF239" s="77"/>
      <c r="AG239" s="77"/>
      <c r="AH239" s="77"/>
      <c r="AI239" s="77"/>
      <c r="AJ239" s="77"/>
      <c r="AK239" s="77"/>
      <c r="AL239" s="77"/>
      <c r="AM239" s="77"/>
      <c r="AN239" s="77"/>
      <c r="AO239" s="77"/>
      <c r="AP239" s="77"/>
      <c r="AQ239" s="78"/>
    </row>
    <row r="240" spans="3:43" x14ac:dyDescent="0.25">
      <c r="C240" s="67" t="s">
        <v>135</v>
      </c>
      <c r="D240" s="76"/>
      <c r="E240" s="76"/>
      <c r="F240" s="76"/>
      <c r="G240" s="76"/>
      <c r="H240" s="76"/>
      <c r="I240" s="76"/>
      <c r="J240" s="76"/>
      <c r="K240" s="76"/>
      <c r="L240" s="102"/>
      <c r="N240" s="99"/>
      <c r="O240" s="100"/>
      <c r="P240" s="100"/>
      <c r="Q240" s="101"/>
      <c r="S240" s="64"/>
      <c r="T240" s="77"/>
      <c r="U240" s="77"/>
      <c r="V240" s="77"/>
      <c r="W240" s="77"/>
      <c r="X240" s="77"/>
      <c r="Y240" s="77"/>
      <c r="Z240" s="77"/>
      <c r="AA240" s="77"/>
      <c r="AB240" s="77"/>
      <c r="AC240" s="77"/>
      <c r="AD240" s="77"/>
      <c r="AE240" s="77"/>
      <c r="AF240" s="77"/>
      <c r="AG240" s="77"/>
      <c r="AH240" s="77"/>
      <c r="AI240" s="77"/>
      <c r="AJ240" s="77"/>
      <c r="AK240" s="77"/>
      <c r="AL240" s="77"/>
      <c r="AM240" s="77"/>
      <c r="AN240" s="77"/>
      <c r="AO240" s="77"/>
      <c r="AP240" s="77"/>
      <c r="AQ240" s="78"/>
    </row>
    <row r="241" spans="2:54" x14ac:dyDescent="0.25">
      <c r="C241" s="67" t="s">
        <v>136</v>
      </c>
      <c r="D241" s="76"/>
      <c r="E241" s="76"/>
      <c r="F241" s="76"/>
      <c r="G241" s="76"/>
      <c r="H241" s="76"/>
      <c r="I241" s="76"/>
      <c r="J241" s="76"/>
      <c r="K241" s="76"/>
      <c r="L241" s="102"/>
      <c r="N241" s="99"/>
      <c r="O241" s="100"/>
      <c r="P241" s="100"/>
      <c r="Q241" s="101"/>
      <c r="S241" s="64"/>
      <c r="T241" s="77"/>
      <c r="U241" s="77"/>
      <c r="V241" s="77"/>
      <c r="W241" s="77"/>
      <c r="X241" s="77"/>
      <c r="Y241" s="77"/>
      <c r="Z241" s="77"/>
      <c r="AA241" s="77"/>
      <c r="AB241" s="77"/>
      <c r="AC241" s="77"/>
      <c r="AD241" s="77"/>
      <c r="AE241" s="77"/>
      <c r="AF241" s="77"/>
      <c r="AG241" s="77"/>
      <c r="AH241" s="77"/>
      <c r="AI241" s="77"/>
      <c r="AJ241" s="77"/>
      <c r="AK241" s="77"/>
      <c r="AL241" s="77"/>
      <c r="AM241" s="77"/>
      <c r="AN241" s="77"/>
      <c r="AO241" s="77"/>
      <c r="AP241" s="77"/>
      <c r="AQ241" s="78"/>
    </row>
    <row r="242" spans="2:54" x14ac:dyDescent="0.25">
      <c r="C242" s="67" t="s">
        <v>137</v>
      </c>
      <c r="D242" s="76"/>
      <c r="E242" s="76"/>
      <c r="F242" s="76"/>
      <c r="G242" s="76"/>
      <c r="H242" s="76"/>
      <c r="I242" s="76"/>
      <c r="J242" s="76"/>
      <c r="K242" s="76"/>
      <c r="L242" s="102"/>
      <c r="N242" s="99"/>
      <c r="O242" s="100"/>
      <c r="P242" s="100"/>
      <c r="Q242" s="101"/>
      <c r="S242" s="64"/>
      <c r="T242" s="77"/>
      <c r="U242" s="77"/>
      <c r="V242" s="77"/>
      <c r="W242" s="77"/>
      <c r="X242" s="77"/>
      <c r="Y242" s="77"/>
      <c r="Z242" s="77"/>
      <c r="AA242" s="77"/>
      <c r="AB242" s="77"/>
      <c r="AC242" s="77"/>
      <c r="AD242" s="77"/>
      <c r="AE242" s="77"/>
      <c r="AF242" s="77"/>
      <c r="AG242" s="77"/>
      <c r="AH242" s="77"/>
      <c r="AI242" s="77"/>
      <c r="AJ242" s="77"/>
      <c r="AK242" s="77"/>
      <c r="AL242" s="77"/>
      <c r="AM242" s="77"/>
      <c r="AN242" s="77"/>
      <c r="AO242" s="77"/>
      <c r="AP242" s="77"/>
      <c r="AQ242" s="78"/>
    </row>
    <row r="243" spans="2:54" x14ac:dyDescent="0.25">
      <c r="C243" s="67" t="s">
        <v>138</v>
      </c>
      <c r="D243" s="76"/>
      <c r="E243" s="76"/>
      <c r="F243" s="76"/>
      <c r="G243" s="76"/>
      <c r="H243" s="76"/>
      <c r="I243" s="76"/>
      <c r="J243" s="76"/>
      <c r="K243" s="76"/>
      <c r="L243" s="102"/>
      <c r="N243" s="99"/>
      <c r="O243" s="100"/>
      <c r="P243" s="100"/>
      <c r="Q243" s="101"/>
      <c r="S243" s="64"/>
      <c r="T243" s="77"/>
      <c r="U243" s="77"/>
      <c r="V243" s="77"/>
      <c r="W243" s="77"/>
      <c r="X243" s="77"/>
      <c r="Y243" s="77"/>
      <c r="Z243" s="77"/>
      <c r="AA243" s="77"/>
      <c r="AB243" s="77"/>
      <c r="AC243" s="77"/>
      <c r="AD243" s="77"/>
      <c r="AE243" s="77"/>
      <c r="AF243" s="77"/>
      <c r="AG243" s="77"/>
      <c r="AH243" s="77"/>
      <c r="AI243" s="77"/>
      <c r="AJ243" s="77"/>
      <c r="AK243" s="77"/>
      <c r="AL243" s="77"/>
      <c r="AM243" s="77"/>
      <c r="AN243" s="77"/>
      <c r="AO243" s="77"/>
      <c r="AP243" s="77"/>
      <c r="AQ243" s="78"/>
    </row>
    <row r="244" spans="2:54" x14ac:dyDescent="0.25">
      <c r="C244" s="67" t="s">
        <v>139</v>
      </c>
      <c r="D244" s="76"/>
      <c r="E244" s="76"/>
      <c r="F244" s="76"/>
      <c r="G244" s="76"/>
      <c r="H244" s="76"/>
      <c r="I244" s="76"/>
      <c r="J244" s="76"/>
      <c r="K244" s="76"/>
      <c r="L244" s="102"/>
      <c r="N244" s="99"/>
      <c r="O244" s="100"/>
      <c r="P244" s="100"/>
      <c r="Q244" s="101"/>
      <c r="S244" s="64"/>
      <c r="T244" s="77"/>
      <c r="U244" s="77"/>
      <c r="V244" s="77"/>
      <c r="W244" s="77"/>
      <c r="X244" s="77"/>
      <c r="Y244" s="77"/>
      <c r="Z244" s="77"/>
      <c r="AA244" s="77"/>
      <c r="AB244" s="77"/>
      <c r="AC244" s="77"/>
      <c r="AD244" s="77"/>
      <c r="AE244" s="77"/>
      <c r="AF244" s="77"/>
      <c r="AG244" s="77"/>
      <c r="AH244" s="77"/>
      <c r="AI244" s="77"/>
      <c r="AJ244" s="77"/>
      <c r="AK244" s="77"/>
      <c r="AL244" s="77"/>
      <c r="AM244" s="77"/>
      <c r="AN244" s="77"/>
      <c r="AO244" s="77"/>
      <c r="AP244" s="77"/>
      <c r="AQ244" s="78"/>
    </row>
    <row r="246" spans="2:54" ht="30" customHeight="1" x14ac:dyDescent="0.25">
      <c r="C246" s="83" t="s">
        <v>140</v>
      </c>
      <c r="D246" s="84"/>
      <c r="E246" s="84"/>
      <c r="F246" s="84"/>
      <c r="G246" s="84"/>
      <c r="H246" s="84"/>
      <c r="I246" s="84"/>
      <c r="J246" s="84"/>
      <c r="K246" s="84"/>
      <c r="L246" s="84"/>
      <c r="M246" s="84"/>
      <c r="N246" s="84"/>
      <c r="O246" s="84"/>
      <c r="P246" s="84"/>
      <c r="Q246" s="84"/>
      <c r="R246" s="84"/>
      <c r="S246" s="84"/>
      <c r="T246" s="84"/>
      <c r="U246" s="84"/>
      <c r="V246" s="84"/>
      <c r="W246" s="84"/>
      <c r="X246" s="84"/>
      <c r="Y246" s="84"/>
      <c r="Z246" s="85"/>
      <c r="AB246" s="119" t="s">
        <v>64</v>
      </c>
      <c r="AC246" s="120"/>
      <c r="AD246" s="120"/>
      <c r="AE246" s="128"/>
      <c r="AF246" s="129"/>
      <c r="AI246" s="119" t="s">
        <v>65</v>
      </c>
      <c r="AJ246" s="120"/>
      <c r="AK246" s="120"/>
      <c r="AL246" s="128"/>
      <c r="AM246" s="129"/>
    </row>
    <row r="247" spans="2:54" ht="5.0999999999999996" customHeight="1" x14ac:dyDescent="0.25"/>
    <row r="248" spans="2:54" x14ac:dyDescent="0.25">
      <c r="C248" s="67" t="s">
        <v>63</v>
      </c>
      <c r="D248" s="76"/>
      <c r="E248" s="76"/>
      <c r="F248" s="76"/>
      <c r="G248" s="76"/>
      <c r="H248" s="76"/>
      <c r="I248" s="76"/>
      <c r="J248" s="76"/>
      <c r="K248" s="76"/>
      <c r="L248" s="76"/>
      <c r="M248" s="76"/>
      <c r="N248" s="76"/>
      <c r="O248" s="76"/>
      <c r="P248" s="76"/>
      <c r="Q248" s="76"/>
      <c r="R248" s="76"/>
      <c r="S248" s="76"/>
      <c r="T248" s="76"/>
      <c r="U248" s="76"/>
      <c r="V248" s="76"/>
      <c r="W248" s="76"/>
      <c r="X248" s="76"/>
      <c r="Y248" s="76"/>
      <c r="Z248" s="102"/>
      <c r="AB248" s="99">
        <v>41</v>
      </c>
      <c r="AC248" s="100"/>
      <c r="AD248" s="100"/>
      <c r="AE248" s="100"/>
      <c r="AF248" s="101"/>
      <c r="AI248" s="125">
        <v>50</v>
      </c>
      <c r="AJ248" s="126"/>
      <c r="AK248" s="126"/>
      <c r="AL248" s="126"/>
      <c r="AM248" s="127"/>
    </row>
    <row r="250" spans="2:54" s="19" customFormat="1" x14ac:dyDescent="0.25">
      <c r="B250" s="86" t="s">
        <v>148</v>
      </c>
      <c r="C250" s="87"/>
      <c r="D250" s="87"/>
      <c r="E250" s="87"/>
      <c r="F250" s="87"/>
      <c r="G250" s="87"/>
      <c r="H250" s="87"/>
      <c r="I250" s="87"/>
      <c r="J250" s="87"/>
      <c r="K250" s="87"/>
      <c r="L250" s="87"/>
      <c r="M250" s="87"/>
      <c r="N250" s="87"/>
      <c r="O250" s="87"/>
      <c r="P250" s="87"/>
      <c r="Q250" s="87"/>
      <c r="R250" s="87"/>
      <c r="S250" s="87"/>
      <c r="T250" s="87"/>
      <c r="U250" s="87"/>
      <c r="V250" s="87"/>
      <c r="W250" s="87"/>
      <c r="X250" s="87"/>
      <c r="Y250" s="87"/>
      <c r="Z250" s="87"/>
      <c r="AA250" s="87"/>
      <c r="AB250" s="87"/>
      <c r="AC250" s="87"/>
      <c r="AD250" s="88"/>
      <c r="AE250" s="88"/>
      <c r="AF250" s="88"/>
      <c r="AG250" s="88"/>
      <c r="AH250" s="88"/>
      <c r="AI250" s="88"/>
      <c r="AJ250" s="88"/>
      <c r="AK250" s="88"/>
      <c r="AL250" s="88"/>
      <c r="AM250" s="88"/>
      <c r="AN250" s="88"/>
      <c r="AO250" s="88"/>
      <c r="AP250" s="88"/>
      <c r="AQ250" s="88"/>
    </row>
    <row r="251" spans="2:54" ht="5.0999999999999996" customHeight="1" x14ac:dyDescent="0.25"/>
    <row r="252" spans="2:54" ht="15" customHeight="1" x14ac:dyDescent="0.25">
      <c r="C252" s="94" t="s">
        <v>183</v>
      </c>
      <c r="D252" s="95"/>
      <c r="E252" s="95"/>
      <c r="F252" s="95"/>
      <c r="G252" s="95"/>
      <c r="H252" s="95"/>
      <c r="I252" s="95"/>
      <c r="J252" s="95"/>
      <c r="K252" s="95"/>
      <c r="L252" s="95"/>
      <c r="M252" s="130"/>
      <c r="N252" s="130"/>
      <c r="O252" s="130"/>
      <c r="P252" s="130"/>
      <c r="Q252" s="130"/>
      <c r="R252" s="131"/>
      <c r="T252" s="132" t="s">
        <v>69</v>
      </c>
      <c r="U252" s="133"/>
      <c r="V252" s="134"/>
      <c r="X252" s="67" t="s">
        <v>72</v>
      </c>
      <c r="Y252" s="76"/>
      <c r="Z252" s="76"/>
      <c r="AA252" s="76"/>
      <c r="AB252" s="76"/>
      <c r="AC252" s="76"/>
      <c r="AD252" s="76"/>
      <c r="AE252" s="76"/>
      <c r="AF252" s="76"/>
      <c r="AG252" s="76"/>
      <c r="AH252" s="76"/>
      <c r="AI252" s="76"/>
      <c r="AJ252" s="76"/>
      <c r="AK252" s="76"/>
      <c r="AL252" s="76"/>
      <c r="AM252" s="76"/>
      <c r="AN252" s="76"/>
      <c r="AO252" s="76"/>
      <c r="AP252" s="76"/>
      <c r="AQ252" s="102"/>
    </row>
    <row r="253" spans="2:54" s="10" customFormat="1" ht="5.0999999999999996" customHeight="1" x14ac:dyDescent="0.25">
      <c r="C253"/>
      <c r="D253"/>
      <c r="E253"/>
      <c r="F253"/>
      <c r="G253"/>
      <c r="H253"/>
      <c r="I253"/>
      <c r="J253"/>
      <c r="K253"/>
      <c r="L253"/>
      <c r="M253"/>
      <c r="N253"/>
      <c r="O253"/>
      <c r="P253"/>
      <c r="Q253"/>
      <c r="R253"/>
      <c r="S253"/>
      <c r="T253"/>
      <c r="U253"/>
    </row>
    <row r="254" spans="2:54" ht="15" customHeight="1" x14ac:dyDescent="0.25">
      <c r="C254" s="67" t="s">
        <v>67</v>
      </c>
      <c r="D254" s="76"/>
      <c r="E254" s="76"/>
      <c r="F254" s="76"/>
      <c r="G254" s="76"/>
      <c r="H254" s="76"/>
      <c r="I254" s="76"/>
      <c r="J254" s="76"/>
      <c r="K254" s="76"/>
      <c r="L254" s="76"/>
      <c r="M254" s="76"/>
      <c r="N254" s="76"/>
      <c r="O254" s="76"/>
      <c r="P254" s="76"/>
      <c r="Q254" s="76"/>
      <c r="R254" s="102"/>
      <c r="T254" s="99">
        <v>0</v>
      </c>
      <c r="U254" s="100"/>
      <c r="V254" s="101"/>
      <c r="X254" s="64"/>
      <c r="Y254" s="65"/>
      <c r="Z254" s="65"/>
      <c r="AA254" s="65"/>
      <c r="AB254" s="65"/>
      <c r="AC254" s="65"/>
      <c r="AD254" s="65"/>
      <c r="AE254" s="65"/>
      <c r="AF254" s="65"/>
      <c r="AG254" s="65"/>
      <c r="AH254" s="65"/>
      <c r="AI254" s="65"/>
      <c r="AJ254" s="65"/>
      <c r="AK254" s="65"/>
      <c r="AL254" s="65"/>
      <c r="AM254" s="65"/>
      <c r="AN254" s="65"/>
      <c r="AO254" s="65"/>
      <c r="AP254" s="65"/>
      <c r="AQ254" s="66"/>
      <c r="BB254" s="20"/>
    </row>
    <row r="255" spans="2:54" ht="15" customHeight="1" x14ac:dyDescent="0.25">
      <c r="C255" s="67" t="s">
        <v>68</v>
      </c>
      <c r="D255" s="76"/>
      <c r="E255" s="76"/>
      <c r="F255" s="76"/>
      <c r="G255" s="76"/>
      <c r="H255" s="76"/>
      <c r="I255" s="76"/>
      <c r="J255" s="76"/>
      <c r="K255" s="76"/>
      <c r="L255" s="76"/>
      <c r="M255" s="76"/>
      <c r="N255" s="76"/>
      <c r="O255" s="76"/>
      <c r="P255" s="76"/>
      <c r="Q255" s="76"/>
      <c r="R255" s="102"/>
      <c r="T255" s="99"/>
      <c r="U255" s="100"/>
      <c r="V255" s="101"/>
      <c r="X255" s="64"/>
      <c r="Y255" s="65"/>
      <c r="Z255" s="65"/>
      <c r="AA255" s="65"/>
      <c r="AB255" s="65"/>
      <c r="AC255" s="65"/>
      <c r="AD255" s="65"/>
      <c r="AE255" s="65"/>
      <c r="AF255" s="65"/>
      <c r="AG255" s="65"/>
      <c r="AH255" s="65"/>
      <c r="AI255" s="65"/>
      <c r="AJ255" s="65"/>
      <c r="AK255" s="65"/>
      <c r="AL255" s="65"/>
      <c r="AM255" s="65"/>
      <c r="AN255" s="65"/>
      <c r="AO255" s="65"/>
      <c r="AP255" s="65"/>
      <c r="AQ255" s="66"/>
      <c r="BB255" s="20"/>
    </row>
    <row r="256" spans="2:54" ht="15" customHeight="1" x14ac:dyDescent="0.25">
      <c r="C256" s="67" t="s">
        <v>66</v>
      </c>
      <c r="D256" s="76"/>
      <c r="E256" s="76"/>
      <c r="F256" s="76"/>
      <c r="G256" s="76"/>
      <c r="H256" s="76"/>
      <c r="I256" s="76"/>
      <c r="J256" s="76"/>
      <c r="K256" s="76"/>
      <c r="L256" s="76"/>
      <c r="M256" s="76"/>
      <c r="N256" s="76"/>
      <c r="O256" s="76"/>
      <c r="P256" s="76"/>
      <c r="Q256" s="76"/>
      <c r="R256" s="102"/>
      <c r="T256" s="99"/>
      <c r="U256" s="100"/>
      <c r="V256" s="101"/>
      <c r="X256" s="64"/>
      <c r="Y256" s="65"/>
      <c r="Z256" s="65"/>
      <c r="AA256" s="65"/>
      <c r="AB256" s="65"/>
      <c r="AC256" s="65"/>
      <c r="AD256" s="65"/>
      <c r="AE256" s="65"/>
      <c r="AF256" s="65"/>
      <c r="AG256" s="65"/>
      <c r="AH256" s="65"/>
      <c r="AI256" s="65"/>
      <c r="AJ256" s="65"/>
      <c r="AK256" s="65"/>
      <c r="AL256" s="65"/>
      <c r="AM256" s="65"/>
      <c r="AN256" s="65"/>
      <c r="AO256" s="65"/>
      <c r="AP256" s="65"/>
      <c r="AQ256" s="66"/>
      <c r="BB256" s="20"/>
    </row>
    <row r="257" spans="3:54" ht="15" customHeight="1" x14ac:dyDescent="0.25">
      <c r="C257" s="67" t="s">
        <v>70</v>
      </c>
      <c r="D257" s="76"/>
      <c r="E257" s="76"/>
      <c r="F257" s="76"/>
      <c r="G257" s="76"/>
      <c r="H257" s="76"/>
      <c r="I257" s="76"/>
      <c r="J257" s="76"/>
      <c r="K257" s="76"/>
      <c r="L257" s="76"/>
      <c r="M257" s="76"/>
      <c r="N257" s="76"/>
      <c r="O257" s="76"/>
      <c r="P257" s="76"/>
      <c r="Q257" s="76"/>
      <c r="R257" s="102"/>
      <c r="T257" s="99"/>
      <c r="U257" s="100"/>
      <c r="V257" s="101"/>
      <c r="X257" s="64"/>
      <c r="Y257" s="65"/>
      <c r="Z257" s="65"/>
      <c r="AA257" s="65"/>
      <c r="AB257" s="65"/>
      <c r="AC257" s="65"/>
      <c r="AD257" s="65"/>
      <c r="AE257" s="65"/>
      <c r="AF257" s="65"/>
      <c r="AG257" s="65"/>
      <c r="AH257" s="65"/>
      <c r="AI257" s="65"/>
      <c r="AJ257" s="65"/>
      <c r="AK257" s="65"/>
      <c r="AL257" s="65"/>
      <c r="AM257" s="65"/>
      <c r="AN257" s="65"/>
      <c r="AO257" s="65"/>
      <c r="AP257" s="65"/>
      <c r="AQ257" s="66"/>
      <c r="BB257" s="20"/>
    </row>
    <row r="258" spans="3:54" ht="15" customHeight="1" x14ac:dyDescent="0.25">
      <c r="C258" s="67" t="s">
        <v>71</v>
      </c>
      <c r="D258" s="76"/>
      <c r="E258" s="76"/>
      <c r="F258" s="76"/>
      <c r="G258" s="76"/>
      <c r="H258" s="76"/>
      <c r="I258" s="76"/>
      <c r="J258" s="76"/>
      <c r="K258" s="76"/>
      <c r="L258" s="76"/>
      <c r="M258" s="76"/>
      <c r="N258" s="76"/>
      <c r="O258" s="76"/>
      <c r="P258" s="76"/>
      <c r="Q258" s="76"/>
      <c r="R258" s="102"/>
      <c r="T258" s="99"/>
      <c r="U258" s="100"/>
      <c r="V258" s="101"/>
      <c r="X258" s="64"/>
      <c r="Y258" s="65"/>
      <c r="Z258" s="65"/>
      <c r="AA258" s="65"/>
      <c r="AB258" s="65"/>
      <c r="AC258" s="65"/>
      <c r="AD258" s="65"/>
      <c r="AE258" s="65"/>
      <c r="AF258" s="65"/>
      <c r="AG258" s="65"/>
      <c r="AH258" s="65"/>
      <c r="AI258" s="65"/>
      <c r="AJ258" s="65"/>
      <c r="AK258" s="65"/>
      <c r="AL258" s="65"/>
      <c r="AM258" s="65"/>
      <c r="AN258" s="65"/>
      <c r="AO258" s="65"/>
      <c r="AP258" s="65"/>
      <c r="AQ258" s="66"/>
      <c r="BB258" s="20"/>
    </row>
    <row r="259" spans="3:54" ht="5.0999999999999996" customHeight="1" x14ac:dyDescent="0.25"/>
    <row r="260" spans="3:54" ht="15" customHeight="1" x14ac:dyDescent="0.25">
      <c r="C260" s="94" t="s">
        <v>184</v>
      </c>
      <c r="D260" s="95"/>
      <c r="E260" s="95"/>
      <c r="F260" s="95"/>
      <c r="G260" s="95"/>
      <c r="H260" s="95"/>
      <c r="I260" s="95"/>
      <c r="J260" s="95"/>
      <c r="K260" s="95"/>
      <c r="L260" s="95"/>
      <c r="M260" s="130"/>
      <c r="N260" s="130"/>
      <c r="O260" s="130"/>
      <c r="P260" s="130"/>
      <c r="Q260" s="130"/>
      <c r="R260" s="131"/>
      <c r="T260" s="132" t="s">
        <v>69</v>
      </c>
      <c r="U260" s="133"/>
      <c r="V260" s="134"/>
      <c r="X260" s="67" t="s">
        <v>72</v>
      </c>
      <c r="Y260" s="76"/>
      <c r="Z260" s="76"/>
      <c r="AA260" s="76"/>
      <c r="AB260" s="76"/>
      <c r="AC260" s="76"/>
      <c r="AD260" s="76"/>
      <c r="AE260" s="76"/>
      <c r="AF260" s="76"/>
      <c r="AG260" s="76"/>
      <c r="AH260" s="76"/>
      <c r="AI260" s="76"/>
      <c r="AJ260" s="76"/>
      <c r="AK260" s="76"/>
      <c r="AL260" s="76"/>
      <c r="AM260" s="76"/>
      <c r="AN260" s="76"/>
      <c r="AO260" s="76"/>
      <c r="AP260" s="76"/>
      <c r="AQ260" s="102"/>
    </row>
    <row r="261" spans="3:54" s="10" customFormat="1" ht="5.0999999999999996" customHeight="1" x14ac:dyDescent="0.25">
      <c r="C261"/>
      <c r="D261"/>
      <c r="E261"/>
      <c r="F261"/>
      <c r="G261"/>
      <c r="H261"/>
      <c r="I261"/>
      <c r="J261"/>
      <c r="K261"/>
      <c r="L261"/>
      <c r="M261"/>
      <c r="N261"/>
      <c r="O261"/>
      <c r="P261"/>
      <c r="Q261"/>
      <c r="R261"/>
      <c r="S261"/>
      <c r="T261"/>
      <c r="U261"/>
    </row>
    <row r="262" spans="3:54" ht="15" customHeight="1" x14ac:dyDescent="0.25">
      <c r="C262" s="67" t="s">
        <v>67</v>
      </c>
      <c r="D262" s="76"/>
      <c r="E262" s="76"/>
      <c r="F262" s="76"/>
      <c r="G262" s="76"/>
      <c r="H262" s="76"/>
      <c r="I262" s="76"/>
      <c r="J262" s="76"/>
      <c r="K262" s="76"/>
      <c r="L262" s="76"/>
      <c r="M262" s="76"/>
      <c r="N262" s="76"/>
      <c r="O262" s="76"/>
      <c r="P262" s="76"/>
      <c r="Q262" s="76"/>
      <c r="R262" s="102"/>
      <c r="T262" s="99"/>
      <c r="U262" s="100"/>
      <c r="V262" s="101"/>
      <c r="X262" s="64"/>
      <c r="Y262" s="65"/>
      <c r="Z262" s="65"/>
      <c r="AA262" s="65"/>
      <c r="AB262" s="65"/>
      <c r="AC262" s="65"/>
      <c r="AD262" s="65"/>
      <c r="AE262" s="65"/>
      <c r="AF262" s="65"/>
      <c r="AG262" s="65"/>
      <c r="AH262" s="65"/>
      <c r="AI262" s="65"/>
      <c r="AJ262" s="65"/>
      <c r="AK262" s="65"/>
      <c r="AL262" s="65"/>
      <c r="AM262" s="65"/>
      <c r="AN262" s="65"/>
      <c r="AO262" s="65"/>
      <c r="AP262" s="65"/>
      <c r="AQ262" s="66"/>
    </row>
    <row r="263" spans="3:54" ht="15" customHeight="1" x14ac:dyDescent="0.25">
      <c r="C263" s="67" t="s">
        <v>68</v>
      </c>
      <c r="D263" s="76"/>
      <c r="E263" s="76"/>
      <c r="F263" s="76"/>
      <c r="G263" s="76"/>
      <c r="H263" s="76"/>
      <c r="I263" s="76"/>
      <c r="J263" s="76"/>
      <c r="K263" s="76"/>
      <c r="L263" s="76"/>
      <c r="M263" s="76"/>
      <c r="N263" s="76"/>
      <c r="O263" s="76"/>
      <c r="P263" s="76"/>
      <c r="Q263" s="76"/>
      <c r="R263" s="102"/>
      <c r="T263" s="99"/>
      <c r="U263" s="100"/>
      <c r="V263" s="101"/>
      <c r="X263" s="64"/>
      <c r="Y263" s="65"/>
      <c r="Z263" s="65"/>
      <c r="AA263" s="65"/>
      <c r="AB263" s="65"/>
      <c r="AC263" s="65"/>
      <c r="AD263" s="65"/>
      <c r="AE263" s="65"/>
      <c r="AF263" s="65"/>
      <c r="AG263" s="65"/>
      <c r="AH263" s="65"/>
      <c r="AI263" s="65"/>
      <c r="AJ263" s="65"/>
      <c r="AK263" s="65"/>
      <c r="AL263" s="65"/>
      <c r="AM263" s="65"/>
      <c r="AN263" s="65"/>
      <c r="AO263" s="65"/>
      <c r="AP263" s="65"/>
      <c r="AQ263" s="66"/>
    </row>
    <row r="264" spans="3:54" ht="15" customHeight="1" x14ac:dyDescent="0.25">
      <c r="C264" s="67" t="s">
        <v>66</v>
      </c>
      <c r="D264" s="76"/>
      <c r="E264" s="76"/>
      <c r="F264" s="76"/>
      <c r="G264" s="76"/>
      <c r="H264" s="76"/>
      <c r="I264" s="76"/>
      <c r="J264" s="76"/>
      <c r="K264" s="76"/>
      <c r="L264" s="76"/>
      <c r="M264" s="76"/>
      <c r="N264" s="76"/>
      <c r="O264" s="76"/>
      <c r="P264" s="76"/>
      <c r="Q264" s="76"/>
      <c r="R264" s="102"/>
      <c r="T264" s="99"/>
      <c r="U264" s="100"/>
      <c r="V264" s="101"/>
      <c r="X264" s="64"/>
      <c r="Y264" s="65"/>
      <c r="Z264" s="65"/>
      <c r="AA264" s="65"/>
      <c r="AB264" s="65"/>
      <c r="AC264" s="65"/>
      <c r="AD264" s="65"/>
      <c r="AE264" s="65"/>
      <c r="AF264" s="65"/>
      <c r="AG264" s="65"/>
      <c r="AH264" s="65"/>
      <c r="AI264" s="65"/>
      <c r="AJ264" s="65"/>
      <c r="AK264" s="65"/>
      <c r="AL264" s="65"/>
      <c r="AM264" s="65"/>
      <c r="AN264" s="65"/>
      <c r="AO264" s="65"/>
      <c r="AP264" s="65"/>
      <c r="AQ264" s="66"/>
    </row>
    <row r="265" spans="3:54" ht="15" customHeight="1" x14ac:dyDescent="0.25">
      <c r="C265" s="67" t="s">
        <v>70</v>
      </c>
      <c r="D265" s="76"/>
      <c r="E265" s="76"/>
      <c r="F265" s="76"/>
      <c r="G265" s="76"/>
      <c r="H265" s="76"/>
      <c r="I265" s="76"/>
      <c r="J265" s="76"/>
      <c r="K265" s="76"/>
      <c r="L265" s="76"/>
      <c r="M265" s="76"/>
      <c r="N265" s="76"/>
      <c r="O265" s="76"/>
      <c r="P265" s="76"/>
      <c r="Q265" s="76"/>
      <c r="R265" s="102"/>
      <c r="T265" s="99"/>
      <c r="U265" s="100"/>
      <c r="V265" s="101"/>
      <c r="X265" s="64"/>
      <c r="Y265" s="65"/>
      <c r="Z265" s="65"/>
      <c r="AA265" s="65"/>
      <c r="AB265" s="65"/>
      <c r="AC265" s="65"/>
      <c r="AD265" s="65"/>
      <c r="AE265" s="65"/>
      <c r="AF265" s="65"/>
      <c r="AG265" s="65"/>
      <c r="AH265" s="65"/>
      <c r="AI265" s="65"/>
      <c r="AJ265" s="65"/>
      <c r="AK265" s="65"/>
      <c r="AL265" s="65"/>
      <c r="AM265" s="65"/>
      <c r="AN265" s="65"/>
      <c r="AO265" s="65"/>
      <c r="AP265" s="65"/>
      <c r="AQ265" s="66"/>
    </row>
    <row r="266" spans="3:54" ht="15" customHeight="1" x14ac:dyDescent="0.25">
      <c r="C266" s="67" t="s">
        <v>71</v>
      </c>
      <c r="D266" s="76"/>
      <c r="E266" s="76"/>
      <c r="F266" s="76"/>
      <c r="G266" s="76"/>
      <c r="H266" s="76"/>
      <c r="I266" s="76"/>
      <c r="J266" s="76"/>
      <c r="K266" s="76"/>
      <c r="L266" s="76"/>
      <c r="M266" s="76"/>
      <c r="N266" s="76"/>
      <c r="O266" s="76"/>
      <c r="P266" s="76"/>
      <c r="Q266" s="76"/>
      <c r="R266" s="102"/>
      <c r="T266" s="99"/>
      <c r="U266" s="100"/>
      <c r="V266" s="101"/>
      <c r="X266" s="64"/>
      <c r="Y266" s="65"/>
      <c r="Z266" s="65"/>
      <c r="AA266" s="65"/>
      <c r="AB266" s="65"/>
      <c r="AC266" s="65"/>
      <c r="AD266" s="65"/>
      <c r="AE266" s="65"/>
      <c r="AF266" s="65"/>
      <c r="AG266" s="65"/>
      <c r="AH266" s="65"/>
      <c r="AI266" s="65"/>
      <c r="AJ266" s="65"/>
      <c r="AK266" s="65"/>
      <c r="AL266" s="65"/>
      <c r="AM266" s="65"/>
      <c r="AN266" s="65"/>
      <c r="AO266" s="65"/>
      <c r="AP266" s="65"/>
      <c r="AQ266" s="66"/>
    </row>
    <row r="267" spans="3:54" ht="5.0999999999999996" customHeight="1" x14ac:dyDescent="0.25"/>
    <row r="268" spans="3:54" ht="15" customHeight="1" x14ac:dyDescent="0.25">
      <c r="C268" s="94" t="s">
        <v>185</v>
      </c>
      <c r="D268" s="95"/>
      <c r="E268" s="95"/>
      <c r="F268" s="95"/>
      <c r="G268" s="95"/>
      <c r="H268" s="95"/>
      <c r="I268" s="95"/>
      <c r="J268" s="95"/>
      <c r="K268" s="95"/>
      <c r="L268" s="95"/>
      <c r="M268" s="130"/>
      <c r="N268" s="130"/>
      <c r="O268" s="130"/>
      <c r="P268" s="130"/>
      <c r="Q268" s="130"/>
      <c r="R268" s="131"/>
      <c r="T268" s="132" t="s">
        <v>69</v>
      </c>
      <c r="U268" s="133"/>
      <c r="V268" s="134"/>
      <c r="X268" s="67" t="s">
        <v>72</v>
      </c>
      <c r="Y268" s="76"/>
      <c r="Z268" s="76"/>
      <c r="AA268" s="76"/>
      <c r="AB268" s="76"/>
      <c r="AC268" s="76"/>
      <c r="AD268" s="76"/>
      <c r="AE268" s="76"/>
      <c r="AF268" s="76"/>
      <c r="AG268" s="76"/>
      <c r="AH268" s="76"/>
      <c r="AI268" s="76"/>
      <c r="AJ268" s="76"/>
      <c r="AK268" s="76"/>
      <c r="AL268" s="76"/>
      <c r="AM268" s="76"/>
      <c r="AN268" s="76"/>
      <c r="AO268" s="76"/>
      <c r="AP268" s="76"/>
      <c r="AQ268" s="102"/>
    </row>
    <row r="269" spans="3:54" s="10" customFormat="1" ht="5.0999999999999996" customHeight="1" x14ac:dyDescent="0.25">
      <c r="C269"/>
      <c r="D269"/>
      <c r="E269"/>
      <c r="F269"/>
      <c r="G269"/>
      <c r="H269"/>
      <c r="I269"/>
      <c r="J269"/>
      <c r="K269"/>
      <c r="L269"/>
      <c r="M269"/>
      <c r="N269"/>
      <c r="O269"/>
      <c r="P269"/>
      <c r="Q269"/>
      <c r="R269"/>
      <c r="S269"/>
      <c r="T269"/>
      <c r="U269"/>
    </row>
    <row r="270" spans="3:54" ht="15" customHeight="1" x14ac:dyDescent="0.25">
      <c r="C270" s="67" t="s">
        <v>67</v>
      </c>
      <c r="D270" s="76"/>
      <c r="E270" s="76"/>
      <c r="F270" s="76"/>
      <c r="G270" s="76"/>
      <c r="H270" s="76"/>
      <c r="I270" s="76"/>
      <c r="J270" s="76"/>
      <c r="K270" s="76"/>
      <c r="L270" s="76"/>
      <c r="M270" s="76"/>
      <c r="N270" s="76"/>
      <c r="O270" s="76"/>
      <c r="P270" s="76"/>
      <c r="Q270" s="76"/>
      <c r="R270" s="102"/>
      <c r="T270" s="99"/>
      <c r="U270" s="100"/>
      <c r="V270" s="101"/>
      <c r="X270" s="64"/>
      <c r="Y270" s="65"/>
      <c r="Z270" s="65"/>
      <c r="AA270" s="65"/>
      <c r="AB270" s="65"/>
      <c r="AC270" s="65"/>
      <c r="AD270" s="65"/>
      <c r="AE270" s="65"/>
      <c r="AF270" s="65"/>
      <c r="AG270" s="65"/>
      <c r="AH270" s="65"/>
      <c r="AI270" s="65"/>
      <c r="AJ270" s="65"/>
      <c r="AK270" s="65"/>
      <c r="AL270" s="65"/>
      <c r="AM270" s="65"/>
      <c r="AN270" s="65"/>
      <c r="AO270" s="65"/>
      <c r="AP270" s="65"/>
      <c r="AQ270" s="66"/>
    </row>
    <row r="271" spans="3:54" ht="15" customHeight="1" x14ac:dyDescent="0.25">
      <c r="C271" s="67" t="s">
        <v>68</v>
      </c>
      <c r="D271" s="76"/>
      <c r="E271" s="76"/>
      <c r="F271" s="76"/>
      <c r="G271" s="76"/>
      <c r="H271" s="76"/>
      <c r="I271" s="76"/>
      <c r="J271" s="76"/>
      <c r="K271" s="76"/>
      <c r="L271" s="76"/>
      <c r="M271" s="76"/>
      <c r="N271" s="76"/>
      <c r="O271" s="76"/>
      <c r="P271" s="76"/>
      <c r="Q271" s="76"/>
      <c r="R271" s="102"/>
      <c r="T271" s="99"/>
      <c r="U271" s="100"/>
      <c r="V271" s="101"/>
      <c r="X271" s="64"/>
      <c r="Y271" s="65"/>
      <c r="Z271" s="65"/>
      <c r="AA271" s="65"/>
      <c r="AB271" s="65"/>
      <c r="AC271" s="65"/>
      <c r="AD271" s="65"/>
      <c r="AE271" s="65"/>
      <c r="AF271" s="65"/>
      <c r="AG271" s="65"/>
      <c r="AH271" s="65"/>
      <c r="AI271" s="65"/>
      <c r="AJ271" s="65"/>
      <c r="AK271" s="65"/>
      <c r="AL271" s="65"/>
      <c r="AM271" s="65"/>
      <c r="AN271" s="65"/>
      <c r="AO271" s="65"/>
      <c r="AP271" s="65"/>
      <c r="AQ271" s="66"/>
    </row>
    <row r="272" spans="3:54" ht="15" customHeight="1" x14ac:dyDescent="0.25">
      <c r="C272" s="67" t="s">
        <v>66</v>
      </c>
      <c r="D272" s="76"/>
      <c r="E272" s="76"/>
      <c r="F272" s="76"/>
      <c r="G272" s="76"/>
      <c r="H272" s="76"/>
      <c r="I272" s="76"/>
      <c r="J272" s="76"/>
      <c r="K272" s="76"/>
      <c r="L272" s="76"/>
      <c r="M272" s="76"/>
      <c r="N272" s="76"/>
      <c r="O272" s="76"/>
      <c r="P272" s="76"/>
      <c r="Q272" s="76"/>
      <c r="R272" s="102"/>
      <c r="T272" s="99"/>
      <c r="U272" s="100"/>
      <c r="V272" s="101"/>
      <c r="X272" s="64"/>
      <c r="Y272" s="65"/>
      <c r="Z272" s="65"/>
      <c r="AA272" s="65"/>
      <c r="AB272" s="65"/>
      <c r="AC272" s="65"/>
      <c r="AD272" s="65"/>
      <c r="AE272" s="65"/>
      <c r="AF272" s="65"/>
      <c r="AG272" s="65"/>
      <c r="AH272" s="65"/>
      <c r="AI272" s="65"/>
      <c r="AJ272" s="65"/>
      <c r="AK272" s="65"/>
      <c r="AL272" s="65"/>
      <c r="AM272" s="65"/>
      <c r="AN272" s="65"/>
      <c r="AO272" s="65"/>
      <c r="AP272" s="65"/>
      <c r="AQ272" s="66"/>
    </row>
    <row r="273" spans="1:54" ht="15" customHeight="1" x14ac:dyDescent="0.25">
      <c r="C273" s="67" t="s">
        <v>70</v>
      </c>
      <c r="D273" s="76"/>
      <c r="E273" s="76"/>
      <c r="F273" s="76"/>
      <c r="G273" s="76"/>
      <c r="H273" s="76"/>
      <c r="I273" s="76"/>
      <c r="J273" s="76"/>
      <c r="K273" s="76"/>
      <c r="L273" s="76"/>
      <c r="M273" s="76"/>
      <c r="N273" s="76"/>
      <c r="O273" s="76"/>
      <c r="P273" s="76"/>
      <c r="Q273" s="76"/>
      <c r="R273" s="102"/>
      <c r="T273" s="99"/>
      <c r="U273" s="100"/>
      <c r="V273" s="101"/>
      <c r="X273" s="64"/>
      <c r="Y273" s="65"/>
      <c r="Z273" s="65"/>
      <c r="AA273" s="65"/>
      <c r="AB273" s="65"/>
      <c r="AC273" s="65"/>
      <c r="AD273" s="65"/>
      <c r="AE273" s="65"/>
      <c r="AF273" s="65"/>
      <c r="AG273" s="65"/>
      <c r="AH273" s="65"/>
      <c r="AI273" s="65"/>
      <c r="AJ273" s="65"/>
      <c r="AK273" s="65"/>
      <c r="AL273" s="65"/>
      <c r="AM273" s="65"/>
      <c r="AN273" s="65"/>
      <c r="AO273" s="65"/>
      <c r="AP273" s="65"/>
      <c r="AQ273" s="66"/>
    </row>
    <row r="274" spans="1:54" ht="15" customHeight="1" x14ac:dyDescent="0.25">
      <c r="C274" s="67" t="s">
        <v>71</v>
      </c>
      <c r="D274" s="76"/>
      <c r="E274" s="76"/>
      <c r="F274" s="76"/>
      <c r="G274" s="76"/>
      <c r="H274" s="76"/>
      <c r="I274" s="76"/>
      <c r="J274" s="76"/>
      <c r="K274" s="76"/>
      <c r="L274" s="76"/>
      <c r="M274" s="76"/>
      <c r="N274" s="76"/>
      <c r="O274" s="76"/>
      <c r="P274" s="76"/>
      <c r="Q274" s="76"/>
      <c r="R274" s="102"/>
      <c r="T274" s="99"/>
      <c r="U274" s="100"/>
      <c r="V274" s="101"/>
      <c r="X274" s="64"/>
      <c r="Y274" s="65"/>
      <c r="Z274" s="65"/>
      <c r="AA274" s="65"/>
      <c r="AB274" s="65"/>
      <c r="AC274" s="65"/>
      <c r="AD274" s="65"/>
      <c r="AE274" s="65"/>
      <c r="AF274" s="65"/>
      <c r="AG274" s="65"/>
      <c r="AH274" s="65"/>
      <c r="AI274" s="65"/>
      <c r="AJ274" s="65"/>
      <c r="AK274" s="65"/>
      <c r="AL274" s="65"/>
      <c r="AM274" s="65"/>
      <c r="AN274" s="65"/>
      <c r="AO274" s="65"/>
      <c r="AP274" s="65"/>
      <c r="AQ274" s="66"/>
    </row>
    <row r="275" spans="1:54" ht="15" customHeight="1" x14ac:dyDescent="0.25"/>
    <row r="276" spans="1:54" s="19" customFormat="1" x14ac:dyDescent="0.25">
      <c r="B276" s="86" t="s">
        <v>149</v>
      </c>
      <c r="C276" s="87"/>
      <c r="D276" s="87"/>
      <c r="E276" s="87"/>
      <c r="F276" s="87"/>
      <c r="G276" s="87"/>
      <c r="H276" s="87"/>
      <c r="I276" s="87"/>
      <c r="J276" s="87"/>
      <c r="K276" s="87"/>
      <c r="L276" s="87"/>
      <c r="M276" s="87"/>
      <c r="N276" s="87"/>
      <c r="O276" s="87"/>
      <c r="P276" s="87"/>
      <c r="Q276" s="87"/>
      <c r="R276" s="87"/>
      <c r="S276" s="87"/>
      <c r="T276" s="87"/>
      <c r="U276" s="87"/>
      <c r="V276" s="87"/>
      <c r="W276" s="87"/>
      <c r="X276" s="87"/>
      <c r="Y276" s="87"/>
      <c r="Z276" s="87"/>
      <c r="AA276" s="87"/>
      <c r="AB276" s="87"/>
      <c r="AC276" s="87"/>
      <c r="AD276" s="88"/>
      <c r="AE276" s="88"/>
      <c r="AF276" s="88"/>
      <c r="AG276" s="88"/>
      <c r="AH276" s="88"/>
      <c r="AI276" s="88"/>
      <c r="AJ276" s="88"/>
      <c r="AK276" s="88"/>
      <c r="AL276" s="88"/>
      <c r="AM276" s="88"/>
      <c r="AN276" s="88"/>
      <c r="AO276" s="88"/>
      <c r="AP276" s="88"/>
      <c r="AQ276" s="88"/>
    </row>
    <row r="277" spans="1:54" ht="5.0999999999999996" customHeight="1" x14ac:dyDescent="0.25"/>
    <row r="278" spans="1:54" x14ac:dyDescent="0.25">
      <c r="C278" s="89" t="s">
        <v>141</v>
      </c>
      <c r="D278" s="90"/>
      <c r="E278" s="91"/>
      <c r="F278" s="91"/>
      <c r="G278" s="91"/>
      <c r="H278" s="91"/>
      <c r="I278" s="91"/>
      <c r="J278" s="91"/>
      <c r="K278" s="91"/>
      <c r="L278" s="91"/>
      <c r="M278" s="91"/>
      <c r="N278" s="91"/>
      <c r="O278" s="91"/>
      <c r="P278" s="91"/>
      <c r="Q278" s="91"/>
      <c r="R278" s="91"/>
      <c r="S278" s="91"/>
      <c r="T278" s="91"/>
      <c r="U278" s="91"/>
      <c r="V278" s="91"/>
      <c r="W278" s="91"/>
      <c r="X278" s="91"/>
      <c r="Y278" s="91"/>
      <c r="Z278" s="92"/>
      <c r="AA278" s="93"/>
      <c r="AC278" s="132" t="s">
        <v>75</v>
      </c>
      <c r="AD278" s="133"/>
      <c r="AE278" s="134"/>
    </row>
    <row r="279" spans="1:54" ht="5.0999999999999996" customHeight="1" x14ac:dyDescent="0.25"/>
    <row r="280" spans="1:54" x14ac:dyDescent="0.25">
      <c r="C280" s="67" t="s">
        <v>73</v>
      </c>
      <c r="D280" s="76"/>
      <c r="E280" s="76"/>
      <c r="F280" s="76"/>
      <c r="G280" s="76"/>
      <c r="H280" s="76"/>
      <c r="I280" s="76"/>
      <c r="J280" s="76"/>
      <c r="K280" s="76"/>
      <c r="L280" s="76"/>
      <c r="M280" s="76"/>
      <c r="N280" s="76"/>
      <c r="O280" s="76"/>
      <c r="P280" s="76"/>
      <c r="Q280" s="76"/>
      <c r="R280" s="76"/>
      <c r="S280" s="68"/>
      <c r="T280" s="68"/>
      <c r="U280" s="68"/>
      <c r="V280" s="68"/>
      <c r="W280" s="68"/>
      <c r="X280" s="68"/>
      <c r="Y280" s="68"/>
      <c r="Z280" s="68"/>
      <c r="AA280" s="69"/>
      <c r="AC280" s="99">
        <v>30</v>
      </c>
      <c r="AD280" s="100"/>
      <c r="AE280" s="101"/>
    </row>
    <row r="281" spans="1:54" x14ac:dyDescent="0.25">
      <c r="C281" s="67" t="s">
        <v>74</v>
      </c>
      <c r="D281" s="76"/>
      <c r="E281" s="76"/>
      <c r="F281" s="76"/>
      <c r="G281" s="76"/>
      <c r="H281" s="76"/>
      <c r="I281" s="76"/>
      <c r="J281" s="76"/>
      <c r="K281" s="76"/>
      <c r="L281" s="76"/>
      <c r="M281" s="76"/>
      <c r="N281" s="76"/>
      <c r="O281" s="76"/>
      <c r="P281" s="76"/>
      <c r="Q281" s="76"/>
      <c r="R281" s="76"/>
      <c r="S281" s="68"/>
      <c r="T281" s="68"/>
      <c r="U281" s="68"/>
      <c r="V281" s="68"/>
      <c r="W281" s="68"/>
      <c r="X281" s="68"/>
      <c r="Y281" s="68"/>
      <c r="Z281" s="68"/>
      <c r="AA281" s="69"/>
      <c r="AC281" s="99"/>
      <c r="AD281" s="100"/>
      <c r="AE281" s="101"/>
    </row>
    <row r="283" spans="1:54" x14ac:dyDescent="0.25">
      <c r="A283" s="19"/>
      <c r="B283" s="86" t="s">
        <v>165</v>
      </c>
      <c r="C283" s="87"/>
      <c r="D283" s="87"/>
      <c r="E283" s="87"/>
      <c r="F283" s="87"/>
      <c r="G283" s="87"/>
      <c r="H283" s="87"/>
      <c r="I283" s="87"/>
      <c r="J283" s="87"/>
      <c r="K283" s="87"/>
      <c r="L283" s="87"/>
      <c r="M283" s="87"/>
      <c r="N283" s="87"/>
      <c r="O283" s="87"/>
      <c r="P283" s="87"/>
      <c r="Q283" s="87"/>
      <c r="R283" s="87"/>
      <c r="S283" s="87"/>
      <c r="T283" s="87"/>
      <c r="U283" s="87"/>
      <c r="V283" s="87"/>
      <c r="W283" s="87"/>
      <c r="X283" s="87"/>
      <c r="Y283" s="87"/>
      <c r="Z283" s="87"/>
      <c r="AA283" s="87"/>
      <c r="AB283" s="87"/>
      <c r="AC283" s="87"/>
      <c r="AD283" s="88"/>
      <c r="AE283" s="88"/>
      <c r="AF283" s="88"/>
      <c r="AG283" s="88"/>
      <c r="AH283" s="88"/>
      <c r="AI283" s="88"/>
      <c r="AJ283" s="88"/>
      <c r="AK283" s="88"/>
      <c r="AL283" s="88"/>
      <c r="AM283" s="88"/>
      <c r="AN283" s="88"/>
      <c r="AO283" s="88"/>
      <c r="AP283" s="88"/>
      <c r="AQ283" s="88"/>
    </row>
    <row r="284" spans="1:54" ht="5.0999999999999996" customHeight="1" x14ac:dyDescent="0.25">
      <c r="BB284" s="10" t="s">
        <v>156</v>
      </c>
    </row>
    <row r="285" spans="1:54" x14ac:dyDescent="0.25">
      <c r="BB285" s="21" t="s">
        <v>152</v>
      </c>
    </row>
    <row r="286" spans="1:54" s="22" customFormat="1" ht="60" customHeight="1" x14ac:dyDescent="0.25">
      <c r="B286" s="82" t="s">
        <v>186</v>
      </c>
      <c r="C286" s="82"/>
      <c r="D286" s="82"/>
      <c r="E286" s="82"/>
      <c r="F286" s="82"/>
      <c r="G286" s="82"/>
      <c r="H286" s="82"/>
      <c r="I286" s="82"/>
      <c r="J286" s="82"/>
      <c r="K286" s="82"/>
      <c r="L286" s="82"/>
      <c r="M286" s="82"/>
      <c r="N286" s="82"/>
      <c r="O286" s="82"/>
      <c r="P286" s="82"/>
      <c r="Q286" s="82"/>
      <c r="R286" s="82"/>
      <c r="S286" s="82"/>
      <c r="T286" s="82"/>
      <c r="U286" s="82"/>
      <c r="V286" s="82"/>
      <c r="W286" s="82"/>
      <c r="X286" s="82"/>
      <c r="Y286" s="82"/>
      <c r="Z286" s="82"/>
      <c r="AA286" s="82"/>
      <c r="AB286" s="82"/>
      <c r="AC286" s="82"/>
      <c r="AD286" s="82"/>
      <c r="AE286" s="82"/>
      <c r="AF286" s="82"/>
      <c r="AG286" s="82"/>
      <c r="AH286" s="82"/>
      <c r="AI286" s="82"/>
      <c r="AJ286" s="82"/>
      <c r="AK286" s="82"/>
      <c r="AL286" s="82"/>
      <c r="AM286" s="82"/>
      <c r="AN286" s="82"/>
      <c r="AO286" s="82"/>
      <c r="AP286" s="82"/>
      <c r="AQ286" s="82"/>
      <c r="BB286" s="23" t="s">
        <v>151</v>
      </c>
    </row>
    <row r="287" spans="1:54" ht="9.9499999999999993" customHeight="1" x14ac:dyDescent="0.25">
      <c r="BB287" s="21" t="s">
        <v>153</v>
      </c>
    </row>
    <row r="288" spans="1:54" x14ac:dyDescent="0.25">
      <c r="B288" s="24" t="s">
        <v>157</v>
      </c>
      <c r="BB288" s="21" t="s">
        <v>154</v>
      </c>
    </row>
    <row r="289" spans="2:54" x14ac:dyDescent="0.25">
      <c r="BB289" s="21" t="s">
        <v>155</v>
      </c>
    </row>
    <row r="290" spans="2:54" ht="15.75" x14ac:dyDescent="0.25">
      <c r="B290" s="31"/>
      <c r="C290" s="32"/>
      <c r="D290" s="31"/>
      <c r="E290" s="31"/>
      <c r="F290" s="31"/>
      <c r="G290" s="31"/>
      <c r="H290" s="33"/>
      <c r="I290" s="123" t="s">
        <v>172</v>
      </c>
      <c r="J290" s="124"/>
      <c r="K290" s="124"/>
      <c r="L290" s="124"/>
      <c r="M290" s="124"/>
      <c r="N290" s="124"/>
      <c r="O290" s="124"/>
      <c r="P290" s="124"/>
      <c r="Q290" s="124"/>
      <c r="R290" s="124"/>
      <c r="S290" s="124"/>
      <c r="T290" s="124"/>
      <c r="U290" s="124"/>
      <c r="V290" s="124"/>
      <c r="W290" s="124"/>
      <c r="X290" s="124"/>
      <c r="Y290" s="124"/>
      <c r="Z290" s="124"/>
      <c r="AA290" s="124"/>
      <c r="AB290" s="124"/>
      <c r="AC290" s="124"/>
      <c r="AD290" s="124"/>
      <c r="AE290" s="124"/>
    </row>
  </sheetData>
  <sheetProtection selectLockedCells="1" autoFilter="0"/>
  <mergeCells count="523">
    <mergeCell ref="I290:AE290"/>
    <mergeCell ref="C280:AA280"/>
    <mergeCell ref="AC280:AE280"/>
    <mergeCell ref="C281:AA281"/>
    <mergeCell ref="AC281:AE281"/>
    <mergeCell ref="B283:AQ283"/>
    <mergeCell ref="B286:AQ286"/>
    <mergeCell ref="C274:R274"/>
    <mergeCell ref="T274:V274"/>
    <mergeCell ref="X274:AQ274"/>
    <mergeCell ref="B276:AQ276"/>
    <mergeCell ref="C278:AA278"/>
    <mergeCell ref="AC278:AE278"/>
    <mergeCell ref="C272:R272"/>
    <mergeCell ref="T272:V272"/>
    <mergeCell ref="X272:AQ272"/>
    <mergeCell ref="C273:R273"/>
    <mergeCell ref="T273:V273"/>
    <mergeCell ref="X273:AQ273"/>
    <mergeCell ref="C270:R270"/>
    <mergeCell ref="T270:V270"/>
    <mergeCell ref="X270:AQ270"/>
    <mergeCell ref="C271:R271"/>
    <mergeCell ref="T271:V271"/>
    <mergeCell ref="X271:AQ271"/>
    <mergeCell ref="C266:R266"/>
    <mergeCell ref="T266:V266"/>
    <mergeCell ref="X266:AQ266"/>
    <mergeCell ref="C268:R268"/>
    <mergeCell ref="T268:V268"/>
    <mergeCell ref="X268:AQ268"/>
    <mergeCell ref="C264:R264"/>
    <mergeCell ref="T264:V264"/>
    <mergeCell ref="X264:AQ264"/>
    <mergeCell ref="C265:R265"/>
    <mergeCell ref="T265:V265"/>
    <mergeCell ref="X265:AQ265"/>
    <mergeCell ref="C262:R262"/>
    <mergeCell ref="T262:V262"/>
    <mergeCell ref="X262:AQ262"/>
    <mergeCell ref="C263:R263"/>
    <mergeCell ref="T263:V263"/>
    <mergeCell ref="X263:AQ263"/>
    <mergeCell ref="C258:R258"/>
    <mergeCell ref="T258:V258"/>
    <mergeCell ref="X258:AQ258"/>
    <mergeCell ref="C260:R260"/>
    <mergeCell ref="T260:V260"/>
    <mergeCell ref="X260:AQ260"/>
    <mergeCell ref="C256:R256"/>
    <mergeCell ref="T256:V256"/>
    <mergeCell ref="X256:AQ256"/>
    <mergeCell ref="C257:R257"/>
    <mergeCell ref="T257:V257"/>
    <mergeCell ref="X257:AQ257"/>
    <mergeCell ref="C254:R254"/>
    <mergeCell ref="T254:V254"/>
    <mergeCell ref="X254:AQ254"/>
    <mergeCell ref="C255:R255"/>
    <mergeCell ref="T255:V255"/>
    <mergeCell ref="X255:AQ255"/>
    <mergeCell ref="C248:Z248"/>
    <mergeCell ref="AB248:AF248"/>
    <mergeCell ref="AI248:AM248"/>
    <mergeCell ref="B250:AQ250"/>
    <mergeCell ref="C252:R252"/>
    <mergeCell ref="T252:V252"/>
    <mergeCell ref="X252:AQ252"/>
    <mergeCell ref="C244:L244"/>
    <mergeCell ref="N244:Q244"/>
    <mergeCell ref="S244:AQ244"/>
    <mergeCell ref="C246:Z246"/>
    <mergeCell ref="AB246:AF246"/>
    <mergeCell ref="AI246:AM246"/>
    <mergeCell ref="C242:L242"/>
    <mergeCell ref="N242:Q242"/>
    <mergeCell ref="S242:AQ242"/>
    <mergeCell ref="C243:L243"/>
    <mergeCell ref="N243:Q243"/>
    <mergeCell ref="S243:AQ243"/>
    <mergeCell ref="C240:L240"/>
    <mergeCell ref="N240:Q240"/>
    <mergeCell ref="S240:AQ240"/>
    <mergeCell ref="C241:L241"/>
    <mergeCell ref="N241:Q241"/>
    <mergeCell ref="S241:AQ241"/>
    <mergeCell ref="C238:L238"/>
    <mergeCell ref="N238:Q238"/>
    <mergeCell ref="S238:AQ238"/>
    <mergeCell ref="C239:L239"/>
    <mergeCell ref="N239:Q239"/>
    <mergeCell ref="S239:AQ239"/>
    <mergeCell ref="C236:L236"/>
    <mergeCell ref="N236:Q236"/>
    <mergeCell ref="S236:AQ236"/>
    <mergeCell ref="C237:L237"/>
    <mergeCell ref="N237:Q237"/>
    <mergeCell ref="S237:AQ237"/>
    <mergeCell ref="C234:L234"/>
    <mergeCell ref="N234:Q234"/>
    <mergeCell ref="S234:AQ234"/>
    <mergeCell ref="C235:L235"/>
    <mergeCell ref="N235:Q235"/>
    <mergeCell ref="S235:AQ235"/>
    <mergeCell ref="C231:L231"/>
    <mergeCell ref="N231:Q231"/>
    <mergeCell ref="S231:AQ231"/>
    <mergeCell ref="C233:L233"/>
    <mergeCell ref="N233:Q233"/>
    <mergeCell ref="S233:AQ233"/>
    <mergeCell ref="C228:L228"/>
    <mergeCell ref="N228:Q228"/>
    <mergeCell ref="S228:AQ228"/>
    <mergeCell ref="C229:L229"/>
    <mergeCell ref="N229:Q229"/>
    <mergeCell ref="S229:AQ229"/>
    <mergeCell ref="C226:L226"/>
    <mergeCell ref="N226:Q226"/>
    <mergeCell ref="S226:AQ226"/>
    <mergeCell ref="C227:L227"/>
    <mergeCell ref="N227:Q227"/>
    <mergeCell ref="S227:AQ227"/>
    <mergeCell ref="C224:L224"/>
    <mergeCell ref="N224:Q224"/>
    <mergeCell ref="S224:AQ224"/>
    <mergeCell ref="C225:L225"/>
    <mergeCell ref="N225:Q225"/>
    <mergeCell ref="S225:AQ225"/>
    <mergeCell ref="C222:L222"/>
    <mergeCell ref="N222:Q222"/>
    <mergeCell ref="S222:AQ222"/>
    <mergeCell ref="C223:L223"/>
    <mergeCell ref="N223:Q223"/>
    <mergeCell ref="S223:AQ223"/>
    <mergeCell ref="C220:L220"/>
    <mergeCell ref="N220:Q220"/>
    <mergeCell ref="S220:AQ220"/>
    <mergeCell ref="C221:L221"/>
    <mergeCell ref="N221:Q221"/>
    <mergeCell ref="S221:AQ221"/>
    <mergeCell ref="C218:L218"/>
    <mergeCell ref="N218:Q218"/>
    <mergeCell ref="S218:AQ218"/>
    <mergeCell ref="C219:L219"/>
    <mergeCell ref="N219:Q219"/>
    <mergeCell ref="S219:AQ219"/>
    <mergeCell ref="C214:L214"/>
    <mergeCell ref="N214:Q214"/>
    <mergeCell ref="S214:AQ214"/>
    <mergeCell ref="C216:L216"/>
    <mergeCell ref="N216:Q216"/>
    <mergeCell ref="S216:AQ216"/>
    <mergeCell ref="C212:L212"/>
    <mergeCell ref="N212:Q212"/>
    <mergeCell ref="S212:AQ212"/>
    <mergeCell ref="C213:L213"/>
    <mergeCell ref="N213:Q213"/>
    <mergeCell ref="S213:AQ213"/>
    <mergeCell ref="C210:L210"/>
    <mergeCell ref="N210:Q210"/>
    <mergeCell ref="S210:AQ210"/>
    <mergeCell ref="C211:L211"/>
    <mergeCell ref="N211:Q211"/>
    <mergeCell ref="S211:AQ211"/>
    <mergeCell ref="C208:L208"/>
    <mergeCell ref="N208:Q208"/>
    <mergeCell ref="S208:AQ208"/>
    <mergeCell ref="C209:L209"/>
    <mergeCell ref="N209:Q209"/>
    <mergeCell ref="S209:AQ209"/>
    <mergeCell ref="C206:L206"/>
    <mergeCell ref="N206:Q206"/>
    <mergeCell ref="S206:AQ206"/>
    <mergeCell ref="C207:L207"/>
    <mergeCell ref="N207:Q207"/>
    <mergeCell ref="S207:AQ207"/>
    <mergeCell ref="C204:L204"/>
    <mergeCell ref="N204:Q204"/>
    <mergeCell ref="S204:AQ204"/>
    <mergeCell ref="C205:L205"/>
    <mergeCell ref="N205:Q205"/>
    <mergeCell ref="S205:AQ205"/>
    <mergeCell ref="C201:L201"/>
    <mergeCell ref="N201:Q201"/>
    <mergeCell ref="S201:AQ201"/>
    <mergeCell ref="C203:L203"/>
    <mergeCell ref="N203:Q203"/>
    <mergeCell ref="S203:AQ203"/>
    <mergeCell ref="C197:L197"/>
    <mergeCell ref="N197:AB197"/>
    <mergeCell ref="C198:L198"/>
    <mergeCell ref="N198:AB198"/>
    <mergeCell ref="C199:L199"/>
    <mergeCell ref="N199:O199"/>
    <mergeCell ref="C193:L193"/>
    <mergeCell ref="N193:AB193"/>
    <mergeCell ref="C194:L194"/>
    <mergeCell ref="N194:AB194"/>
    <mergeCell ref="C195:L195"/>
    <mergeCell ref="N195:O195"/>
    <mergeCell ref="C189:L189"/>
    <mergeCell ref="N189:AB189"/>
    <mergeCell ref="C190:L190"/>
    <mergeCell ref="N190:AB190"/>
    <mergeCell ref="C191:L191"/>
    <mergeCell ref="N191:O191"/>
    <mergeCell ref="C185:L185"/>
    <mergeCell ref="N185:AB185"/>
    <mergeCell ref="C186:L186"/>
    <mergeCell ref="N186:AB186"/>
    <mergeCell ref="C187:L187"/>
    <mergeCell ref="N187:O187"/>
    <mergeCell ref="C181:L181"/>
    <mergeCell ref="N181:AB181"/>
    <mergeCell ref="C182:L182"/>
    <mergeCell ref="N182:AB182"/>
    <mergeCell ref="C183:L183"/>
    <mergeCell ref="N183:O183"/>
    <mergeCell ref="C177:L177"/>
    <mergeCell ref="N177:AB177"/>
    <mergeCell ref="C178:L178"/>
    <mergeCell ref="N178:AB178"/>
    <mergeCell ref="C179:L179"/>
    <mergeCell ref="N179:O179"/>
    <mergeCell ref="C173:L173"/>
    <mergeCell ref="N173:AB173"/>
    <mergeCell ref="C174:L174"/>
    <mergeCell ref="N174:AB174"/>
    <mergeCell ref="C175:L175"/>
    <mergeCell ref="N175:O175"/>
    <mergeCell ref="C169:L169"/>
    <mergeCell ref="N169:AB169"/>
    <mergeCell ref="C170:L170"/>
    <mergeCell ref="N170:AB170"/>
    <mergeCell ref="C171:L171"/>
    <mergeCell ref="N171:O171"/>
    <mergeCell ref="C165:L165"/>
    <mergeCell ref="N165:AB165"/>
    <mergeCell ref="C166:L166"/>
    <mergeCell ref="N166:AB166"/>
    <mergeCell ref="C167:L167"/>
    <mergeCell ref="N167:O167"/>
    <mergeCell ref="C161:L161"/>
    <mergeCell ref="N161:AB161"/>
    <mergeCell ref="C162:L162"/>
    <mergeCell ref="N162:AB162"/>
    <mergeCell ref="C163:L163"/>
    <mergeCell ref="N163:O163"/>
    <mergeCell ref="C157:L157"/>
    <mergeCell ref="N157:AB157"/>
    <mergeCell ref="C158:L158"/>
    <mergeCell ref="N158:AB158"/>
    <mergeCell ref="C159:L159"/>
    <mergeCell ref="N159:O159"/>
    <mergeCell ref="C151:AQ151"/>
    <mergeCell ref="C153:L153"/>
    <mergeCell ref="N153:AB153"/>
    <mergeCell ref="C154:L154"/>
    <mergeCell ref="N154:AB154"/>
    <mergeCell ref="C155:L155"/>
    <mergeCell ref="N155:O155"/>
    <mergeCell ref="C146:L146"/>
    <mergeCell ref="C147:L147"/>
    <mergeCell ref="N147:P147"/>
    <mergeCell ref="U147:W147"/>
    <mergeCell ref="AB147:AD147"/>
    <mergeCell ref="C149:AQ149"/>
    <mergeCell ref="C143:L143"/>
    <mergeCell ref="C144:L144"/>
    <mergeCell ref="N144:P144"/>
    <mergeCell ref="U144:W144"/>
    <mergeCell ref="AB144:AD144"/>
    <mergeCell ref="C145:L145"/>
    <mergeCell ref="N145:P145"/>
    <mergeCell ref="U145:W145"/>
    <mergeCell ref="AB145:AD145"/>
    <mergeCell ref="C141:L141"/>
    <mergeCell ref="N141:P141"/>
    <mergeCell ref="U141:W141"/>
    <mergeCell ref="AB141:AD141"/>
    <mergeCell ref="C142:L142"/>
    <mergeCell ref="N142:P142"/>
    <mergeCell ref="U142:W142"/>
    <mergeCell ref="AB142:AD142"/>
    <mergeCell ref="C139:L139"/>
    <mergeCell ref="N139:P139"/>
    <mergeCell ref="U139:W139"/>
    <mergeCell ref="AB139:AD139"/>
    <mergeCell ref="C140:L140"/>
    <mergeCell ref="N140:P140"/>
    <mergeCell ref="U140:W140"/>
    <mergeCell ref="AB140:AD140"/>
    <mergeCell ref="C137:L137"/>
    <mergeCell ref="N137:P137"/>
    <mergeCell ref="U137:W137"/>
    <mergeCell ref="AB137:AD137"/>
    <mergeCell ref="C138:L138"/>
    <mergeCell ref="N138:P138"/>
    <mergeCell ref="U138:W138"/>
    <mergeCell ref="AB138:AD138"/>
    <mergeCell ref="C134:L134"/>
    <mergeCell ref="C135:L135"/>
    <mergeCell ref="N135:P135"/>
    <mergeCell ref="U135:W135"/>
    <mergeCell ref="AB135:AD135"/>
    <mergeCell ref="C136:L136"/>
    <mergeCell ref="N136:P136"/>
    <mergeCell ref="U136:W136"/>
    <mergeCell ref="AB136:AD136"/>
    <mergeCell ref="C131:L131"/>
    <mergeCell ref="C132:L132"/>
    <mergeCell ref="N132:P132"/>
    <mergeCell ref="U132:W132"/>
    <mergeCell ref="AB132:AD132"/>
    <mergeCell ref="C133:L133"/>
    <mergeCell ref="N133:P133"/>
    <mergeCell ref="U133:W133"/>
    <mergeCell ref="AB133:AD133"/>
    <mergeCell ref="C129:L129"/>
    <mergeCell ref="N129:P129"/>
    <mergeCell ref="U129:W129"/>
    <mergeCell ref="AB129:AD129"/>
    <mergeCell ref="C130:L130"/>
    <mergeCell ref="N130:P130"/>
    <mergeCell ref="U130:W130"/>
    <mergeCell ref="AB130:AD130"/>
    <mergeCell ref="C127:L127"/>
    <mergeCell ref="N127:P127"/>
    <mergeCell ref="U127:W127"/>
    <mergeCell ref="AB127:AD127"/>
    <mergeCell ref="C128:L128"/>
    <mergeCell ref="N128:P128"/>
    <mergeCell ref="U128:W128"/>
    <mergeCell ref="AB128:AD128"/>
    <mergeCell ref="C124:L124"/>
    <mergeCell ref="N124:P124"/>
    <mergeCell ref="U124:W124"/>
    <mergeCell ref="AB124:AD124"/>
    <mergeCell ref="C125:L125"/>
    <mergeCell ref="C126:L126"/>
    <mergeCell ref="N126:P126"/>
    <mergeCell ref="U126:W126"/>
    <mergeCell ref="AB126:AD126"/>
    <mergeCell ref="C121:L121"/>
    <mergeCell ref="N121:P121"/>
    <mergeCell ref="U121:W121"/>
    <mergeCell ref="AB121:AD121"/>
    <mergeCell ref="C122:L122"/>
    <mergeCell ref="C123:L123"/>
    <mergeCell ref="N123:P123"/>
    <mergeCell ref="U123:W123"/>
    <mergeCell ref="AB123:AD123"/>
    <mergeCell ref="C119:L119"/>
    <mergeCell ref="N119:P119"/>
    <mergeCell ref="U119:W119"/>
    <mergeCell ref="AB119:AD119"/>
    <mergeCell ref="C120:L120"/>
    <mergeCell ref="N120:P120"/>
    <mergeCell ref="U120:W120"/>
    <mergeCell ref="AB120:AD120"/>
    <mergeCell ref="C117:L117"/>
    <mergeCell ref="N117:P117"/>
    <mergeCell ref="U117:W117"/>
    <mergeCell ref="AB117:AD117"/>
    <mergeCell ref="C118:L118"/>
    <mergeCell ref="N118:P118"/>
    <mergeCell ref="U118:W118"/>
    <mergeCell ref="AB118:AD118"/>
    <mergeCell ref="C115:L115"/>
    <mergeCell ref="N115:P115"/>
    <mergeCell ref="U115:W115"/>
    <mergeCell ref="AB115:AD115"/>
    <mergeCell ref="C116:L116"/>
    <mergeCell ref="N116:P116"/>
    <mergeCell ref="U116:W116"/>
    <mergeCell ref="AB116:AD116"/>
    <mergeCell ref="C113:L113"/>
    <mergeCell ref="N113:P113"/>
    <mergeCell ref="U113:W113"/>
    <mergeCell ref="AB113:AD113"/>
    <mergeCell ref="C114:L114"/>
    <mergeCell ref="N114:P114"/>
    <mergeCell ref="U114:W114"/>
    <mergeCell ref="AB114:AD114"/>
    <mergeCell ref="C109:L109"/>
    <mergeCell ref="C111:L111"/>
    <mergeCell ref="C112:L112"/>
    <mergeCell ref="N112:P112"/>
    <mergeCell ref="U112:W112"/>
    <mergeCell ref="AB112:AD112"/>
    <mergeCell ref="C106:L106"/>
    <mergeCell ref="N106:P106"/>
    <mergeCell ref="U106:W106"/>
    <mergeCell ref="AB106:AD106"/>
    <mergeCell ref="C107:L107"/>
    <mergeCell ref="N107:P107"/>
    <mergeCell ref="U107:W107"/>
    <mergeCell ref="AB107:AD107"/>
    <mergeCell ref="C103:L103"/>
    <mergeCell ref="N103:P103"/>
    <mergeCell ref="U103:W103"/>
    <mergeCell ref="AB103:AD103"/>
    <mergeCell ref="C104:L104"/>
    <mergeCell ref="N104:P104"/>
    <mergeCell ref="U104:W104"/>
    <mergeCell ref="AB104:AD104"/>
    <mergeCell ref="C95:L95"/>
    <mergeCell ref="N95:P95"/>
    <mergeCell ref="U95:W95"/>
    <mergeCell ref="AB95:AD95"/>
    <mergeCell ref="C99:L99"/>
    <mergeCell ref="C101:AQ101"/>
    <mergeCell ref="C93:L93"/>
    <mergeCell ref="N93:P93"/>
    <mergeCell ref="U93:W93"/>
    <mergeCell ref="AB93:AD93"/>
    <mergeCell ref="C94:L94"/>
    <mergeCell ref="N94:P94"/>
    <mergeCell ref="U94:W94"/>
    <mergeCell ref="AB94:AD94"/>
    <mergeCell ref="C87:G87"/>
    <mergeCell ref="I87:S87"/>
    <mergeCell ref="U87:AE87"/>
    <mergeCell ref="AG87:AQ87"/>
    <mergeCell ref="B89:AQ89"/>
    <mergeCell ref="C91:L91"/>
    <mergeCell ref="N91:P91"/>
    <mergeCell ref="U91:W91"/>
    <mergeCell ref="AB91:AD91"/>
    <mergeCell ref="C85:G85"/>
    <mergeCell ref="I85:S85"/>
    <mergeCell ref="U85:AE85"/>
    <mergeCell ref="AG85:AQ85"/>
    <mergeCell ref="C86:G86"/>
    <mergeCell ref="I86:S86"/>
    <mergeCell ref="U86:AE86"/>
    <mergeCell ref="AG86:AQ86"/>
    <mergeCell ref="I83:S83"/>
    <mergeCell ref="U83:AE83"/>
    <mergeCell ref="AG83:AQ83"/>
    <mergeCell ref="C84:G84"/>
    <mergeCell ref="I84:S84"/>
    <mergeCell ref="U84:AE84"/>
    <mergeCell ref="AG84:AQ84"/>
    <mergeCell ref="D76:I76"/>
    <mergeCell ref="K76:M76"/>
    <mergeCell ref="O76:Q76"/>
    <mergeCell ref="B79:AQ79"/>
    <mergeCell ref="I81:S81"/>
    <mergeCell ref="U81:AE81"/>
    <mergeCell ref="AG81:AQ81"/>
    <mergeCell ref="D72:I72"/>
    <mergeCell ref="K72:M72"/>
    <mergeCell ref="O72:Q72"/>
    <mergeCell ref="D74:I74"/>
    <mergeCell ref="K74:M74"/>
    <mergeCell ref="O74:Q74"/>
    <mergeCell ref="D66:I66"/>
    <mergeCell ref="K66:M66"/>
    <mergeCell ref="O66:Q66"/>
    <mergeCell ref="D68:I68"/>
    <mergeCell ref="D70:I70"/>
    <mergeCell ref="K70:M70"/>
    <mergeCell ref="O70:Q70"/>
    <mergeCell ref="D60:I60"/>
    <mergeCell ref="K60:M60"/>
    <mergeCell ref="O60:Q60"/>
    <mergeCell ref="D62:I62"/>
    <mergeCell ref="D64:I64"/>
    <mergeCell ref="K64:M64"/>
    <mergeCell ref="O64:Q64"/>
    <mergeCell ref="D58:I58"/>
    <mergeCell ref="K58:M58"/>
    <mergeCell ref="O58:Q58"/>
    <mergeCell ref="D50:I50"/>
    <mergeCell ref="K50:M50"/>
    <mergeCell ref="O50:Q50"/>
    <mergeCell ref="D52:I52"/>
    <mergeCell ref="D54:I54"/>
    <mergeCell ref="K54:M54"/>
    <mergeCell ref="O54:Q54"/>
    <mergeCell ref="B42:AQ42"/>
    <mergeCell ref="K44:M44"/>
    <mergeCell ref="O44:Q44"/>
    <mergeCell ref="D46:I46"/>
    <mergeCell ref="D48:I48"/>
    <mergeCell ref="K48:M48"/>
    <mergeCell ref="O48:Q48"/>
    <mergeCell ref="K46:M46"/>
    <mergeCell ref="O46:Q46"/>
    <mergeCell ref="K52:M52"/>
    <mergeCell ref="O52:Q52"/>
    <mergeCell ref="C32:Q32"/>
    <mergeCell ref="R32:S32"/>
    <mergeCell ref="I36:AE36"/>
    <mergeCell ref="B38:AQ38"/>
    <mergeCell ref="B40:AQ40"/>
    <mergeCell ref="B41:AQ41"/>
    <mergeCell ref="C26:F26"/>
    <mergeCell ref="G26:AB26"/>
    <mergeCell ref="C28:F28"/>
    <mergeCell ref="G28:AB28"/>
    <mergeCell ref="C30:Q30"/>
    <mergeCell ref="R30:S30"/>
    <mergeCell ref="C24:F24"/>
    <mergeCell ref="G24:AB24"/>
    <mergeCell ref="C13:F13"/>
    <mergeCell ref="G13:AB13"/>
    <mergeCell ref="C15:F15"/>
    <mergeCell ref="G15:AB15"/>
    <mergeCell ref="G16:AB16"/>
    <mergeCell ref="C18:F18"/>
    <mergeCell ref="G18:AB18"/>
    <mergeCell ref="B2:AQ2"/>
    <mergeCell ref="B4:AQ4"/>
    <mergeCell ref="B5:AQ5"/>
    <mergeCell ref="B9:AQ9"/>
    <mergeCell ref="C11:F11"/>
    <mergeCell ref="G11:AB11"/>
    <mergeCell ref="C20:F20"/>
    <mergeCell ref="G20:AB20"/>
    <mergeCell ref="C22:F22"/>
    <mergeCell ref="G22:AB22"/>
  </mergeCells>
  <conditionalFormatting sqref="K64:M64">
    <cfRule type="expression" dxfId="26" priority="84">
      <formula>$C$62="SI"</formula>
    </cfRule>
  </conditionalFormatting>
  <conditionalFormatting sqref="K66:M66">
    <cfRule type="expression" dxfId="25" priority="83">
      <formula>$C$62="SI"</formula>
    </cfRule>
  </conditionalFormatting>
  <conditionalFormatting sqref="O64:Q64">
    <cfRule type="expression" dxfId="24" priority="82">
      <formula>$C$62="SI"</formula>
    </cfRule>
  </conditionalFormatting>
  <conditionalFormatting sqref="O66:Q66">
    <cfRule type="expression" dxfId="23" priority="81">
      <formula>$C$62="SI"</formula>
    </cfRule>
  </conditionalFormatting>
  <conditionalFormatting sqref="K70:M70">
    <cfRule type="expression" dxfId="22" priority="73">
      <formula>$C$68="Si"</formula>
    </cfRule>
  </conditionalFormatting>
  <conditionalFormatting sqref="K72:M72">
    <cfRule type="expression" dxfId="21" priority="72">
      <formula>$C$68="Si"</formula>
    </cfRule>
  </conditionalFormatting>
  <conditionalFormatting sqref="K74:M74">
    <cfRule type="expression" dxfId="20" priority="71">
      <formula>$C$68="Si"</formula>
    </cfRule>
  </conditionalFormatting>
  <conditionalFormatting sqref="K76:M76">
    <cfRule type="expression" dxfId="19" priority="70">
      <formula>$C$68="Si"</formula>
    </cfRule>
  </conditionalFormatting>
  <conditionalFormatting sqref="N107:P107">
    <cfRule type="expression" dxfId="18" priority="47">
      <formula>$Q$107=2</formula>
    </cfRule>
  </conditionalFormatting>
  <conditionalFormatting sqref="U107:W107">
    <cfRule type="expression" dxfId="17" priority="46">
      <formula>$Q$107=2</formula>
    </cfRule>
  </conditionalFormatting>
  <conditionalFormatting sqref="AB107:AD107">
    <cfRule type="expression" dxfId="16" priority="45">
      <formula>$Q$107=2</formula>
    </cfRule>
  </conditionalFormatting>
  <conditionalFormatting sqref="N106:P106 U106 AB106">
    <cfRule type="expression" dxfId="15" priority="38">
      <formula>$Q$106=2</formula>
    </cfRule>
  </conditionalFormatting>
  <conditionalFormatting sqref="AB93:AD95 AB103:AD104 AB106:AD107 AB123:AD124 AB126:AD130 AB132:AD133 AB135:AD142 AB144:AD145 AB147:AD147 N233:Q238 S233:AQ238 T270:V274 X270:AQ274 AB118:AD120">
    <cfRule type="expression" dxfId="14" priority="37">
      <formula>$AR$84=0</formula>
    </cfRule>
  </conditionalFormatting>
  <conditionalFormatting sqref="U93:W95 U103:W104 U106:W107 U126:W130 U123:W124 U132:W133 U135:W142 U144:W145 U147:W147 N218:Q223 S218:AQ223 T262:V266 X262:AQ266 U118:W120">
    <cfRule type="expression" dxfId="13" priority="36">
      <formula>$AF$84=0</formula>
    </cfRule>
  </conditionalFormatting>
  <conditionalFormatting sqref="AB112:AD116">
    <cfRule type="expression" dxfId="12" priority="35">
      <formula>$AR$84=0</formula>
    </cfRule>
  </conditionalFormatting>
  <conditionalFormatting sqref="U112:W116">
    <cfRule type="expression" dxfId="11" priority="34">
      <formula>$AF$84=0</formula>
    </cfRule>
  </conditionalFormatting>
  <conditionalFormatting sqref="AB121:AD121">
    <cfRule type="expression" dxfId="10" priority="33">
      <formula>$AR$84=0</formula>
    </cfRule>
  </conditionalFormatting>
  <conditionalFormatting sqref="U121:W121">
    <cfRule type="expression" dxfId="9" priority="32">
      <formula>$AF$84=0</formula>
    </cfRule>
  </conditionalFormatting>
  <conditionalFormatting sqref="AB117:AD117">
    <cfRule type="expression" dxfId="8" priority="31">
      <formula>$AR$84=0</formula>
    </cfRule>
  </conditionalFormatting>
  <conditionalFormatting sqref="U117:W117">
    <cfRule type="expression" dxfId="7" priority="30">
      <formula>$AF$84=0</formula>
    </cfRule>
  </conditionalFormatting>
  <conditionalFormatting sqref="N112:P121 N123:P124 N126:P130 N132:P133 N135:P142 N144:P145 N147:P147">
    <cfRule type="expression" dxfId="6" priority="20">
      <formula>$N$104&lt;&gt;"Si"</formula>
    </cfRule>
  </conditionalFormatting>
  <conditionalFormatting sqref="U112:W121 U123:W124 U126:W130 U132:W133 U135:W142 U144:W145 U147:W147">
    <cfRule type="expression" dxfId="5" priority="19">
      <formula>$U$104&lt;&gt;"Si"</formula>
    </cfRule>
  </conditionalFormatting>
  <conditionalFormatting sqref="AB112:AD121 AB123:AD124 AB126:AD130 AB132:AD133 AB135:AD142 AB144:AD145 AB147:AD147">
    <cfRule type="expression" dxfId="4" priority="18">
      <formula>$AB$104&lt;&gt;"Si"</formula>
    </cfRule>
  </conditionalFormatting>
  <conditionalFormatting sqref="N239:Q244 S239:AQ244">
    <cfRule type="expression" dxfId="3" priority="11">
      <formula>$AR$84&lt;&gt;1</formula>
    </cfRule>
  </conditionalFormatting>
  <conditionalFormatting sqref="N224:Q229 S224:AQ229">
    <cfRule type="expression" dxfId="2" priority="10">
      <formula>$AF$84&lt;&gt;1</formula>
    </cfRule>
  </conditionalFormatting>
  <conditionalFormatting sqref="I36:AE36">
    <cfRule type="expression" dxfId="1" priority="9">
      <formula>$H$36=0</formula>
    </cfRule>
  </conditionalFormatting>
  <conditionalFormatting sqref="I290:AE290">
    <cfRule type="expression" dxfId="0" priority="8">
      <formula>$H$36=0</formula>
    </cfRule>
  </conditionalFormatting>
  <dataValidations disablePrompts="1" count="14">
    <dataValidation type="list" allowBlank="1" showInputMessage="1" showErrorMessage="1" sqref="N154:AB154 N158:AB158 N162:AB162 N166:AB166 N170:AB170 N174:AB174 N178:AB178 N182:AB182 N186:AB186 N190:AB190 N194:AB194 N198:AB198">
      <formula1>TITULACION</formula1>
    </dataValidation>
    <dataValidation type="list" showInputMessage="1" showErrorMessage="1" errorTitle="Equipamiento mínimo" error="Cualquier centro ofertado debe disponer de estos equipos_x000a_" sqref="N112:P121 U112:W121 AB112:AD121">
      <formula1 xml:space="preserve"> SOLOSI</formula1>
    </dataValidation>
    <dataValidation type="list" allowBlank="1" showInputMessage="1" showErrorMessage="1" sqref="R30:S30 R32:S32">
      <formula1 xml:space="preserve"> SINO</formula1>
    </dataValidation>
    <dataValidation type="whole" allowBlank="1" showInputMessage="1" showErrorMessage="1" errorTitle="Nº de equipos no válido" error="Solo se permite introducir valores entre 0 y 10" sqref="N123:P124 N126:P130 N132:P133 N135:P142 N144:P145 N147:P147 U123:W124 U126:W130 U132:W133 U135:W142 U144:W145 U147:W147 AB126:AD130 AB132:AD133 AB135:AD142 AB144:AD145 AB147:AD147 AB123:AD124">
      <formula1>0</formula1>
      <formula2>10</formula2>
    </dataValidation>
    <dataValidation type="decimal" allowBlank="1" showInputMessage="1" showErrorMessage="1" sqref="N155:O155 N159:O159 N163:O163 N167:O167 N171:O171 N199:O199 N179:O179 N183:O183 N187:O187 N191:O191 N195:O195 N175:O175">
      <formula1>0</formula1>
      <formula2>50</formula2>
    </dataValidation>
    <dataValidation type="decimal" allowBlank="1" showInputMessage="1" showErrorMessage="1" sqref="N218:Q229 N203:Q214 N233:Q244">
      <formula1>0</formula1>
      <formula2>60</formula2>
    </dataValidation>
    <dataValidation type="decimal" allowBlank="1" showInputMessage="1" showErrorMessage="1" errorTitle="Tarifa Unitaria Máxima errónea" error="Solo se permite introducir números enteros._x000a_El valor introducido excede la Tarifa Unitaria Máxima o se ha introducido un valor negativo_x000a_ " sqref="K74:M74 K76:M76 K70:M70 K72:M72 K46:M46 K48:M48 K50:M50 K52:M52 K54:M54 K58:M58 K60:M60">
      <formula1>0</formula1>
      <formula2>O46</formula2>
    </dataValidation>
    <dataValidation type="whole" allowBlank="1" showInputMessage="1" showErrorMessage="1" errorTitle="Plazo máximo erróneo" error="Solo se permite introducir valores enteros._x000a_El plazo indicado excede el plazo máximo o se ha introducido un valor negativo._x000a_" sqref="AB248:AF248">
      <formula1>0</formula1>
      <formula2>AI248</formula2>
    </dataValidation>
    <dataValidation type="whole" allowBlank="1" showInputMessage="1" showErrorMessage="1" errorTitle="Valor erróneo" error="Introducir un valor entre 0 y 10" sqref="T270:V272 T262:V264 T254:V256">
      <formula1>0</formula1>
      <formula2>10</formula2>
    </dataValidation>
    <dataValidation type="whole" allowBlank="1" showInputMessage="1" showErrorMessage="1" errorTitle="Valor erróneo" error="Introducir un valor entre 0 y 100_x000a_" sqref="T257:V258 T265:V266 T273:V274">
      <formula1>0</formula1>
      <formula2>100</formula2>
    </dataValidation>
    <dataValidation type="whole" allowBlank="1" showInputMessage="1" showErrorMessage="1" errorTitle="Valor erróneo" error="Introducir un valor entre 0 y 30_x000a_" sqref="AC280:AE281">
      <formula1>0</formula1>
      <formula2>180</formula2>
    </dataValidation>
    <dataValidation type="whole" operator="greaterThanOrEqual" allowBlank="1" showInputMessage="1" showErrorMessage="1" sqref="N94:P95">
      <formula1>0</formula1>
    </dataValidation>
    <dataValidation type="whole" operator="greaterThan" allowBlank="1" showInputMessage="1" showErrorMessage="1" sqref="N93:P93">
      <formula1>0</formula1>
    </dataValidation>
    <dataValidation type="list" allowBlank="1" showInputMessage="1" showErrorMessage="1" sqref="C62 C68 N106:P107 N103:P104 U103:W104 U106:W107 AB103:AD104 AB106:AD107">
      <formula1>SINO</formula1>
    </dataValidation>
  </dataValidations>
  <hyperlinks>
    <hyperlink ref="I87" r:id="rId1"/>
  </hyperlinks>
  <pageMargins left="0.33" right="0.41" top="0.48" bottom="0.47" header="0.3" footer="0.3"/>
  <pageSetup paperSize="9" scale="31" fitToHeight="0" orientation="portrait" verticalDpi="0" r:id="rId2"/>
  <rowBreaks count="2" manualBreakCount="2">
    <brk id="95" max="43" man="1"/>
    <brk id="195" max="43" man="1"/>
  </rowBreaks>
  <extLst>
    <ext xmlns:x14="http://schemas.microsoft.com/office/spreadsheetml/2009/9/main" uri="{78C0D931-6437-407d-A8EE-F0AAD7539E65}">
      <x14:conditionalFormattings>
        <x14:conditionalFormatting xmlns:xm="http://schemas.microsoft.com/office/excel/2006/main">
          <x14:cfRule type="iconSet" priority="80" id="{3736FC50-1E18-44BE-BB1D-F1C7B2C1ADE2}">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T83:T86</xm:sqref>
        </x14:conditionalFormatting>
        <x14:conditionalFormatting xmlns:xm="http://schemas.microsoft.com/office/excel/2006/main">
          <x14:cfRule type="iconSet" priority="79" id="{29DD54EA-A8C2-4FFD-A7E9-4237B3FB5A3C}">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T84</xm:sqref>
        </x14:conditionalFormatting>
        <x14:conditionalFormatting xmlns:xm="http://schemas.microsoft.com/office/excel/2006/main">
          <x14:cfRule type="iconSet" priority="78" id="{54F5700D-3EED-43EA-BE37-52ACD6F96EC4}">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T85</xm:sqref>
        </x14:conditionalFormatting>
        <x14:conditionalFormatting xmlns:xm="http://schemas.microsoft.com/office/excel/2006/main">
          <x14:cfRule type="iconSet" priority="77" id="{BBB2EB0E-730B-4B77-8032-D6A5B8BC2881}">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Q93:R93</xm:sqref>
        </x14:conditionalFormatting>
        <x14:conditionalFormatting xmlns:xm="http://schemas.microsoft.com/office/excel/2006/main">
          <x14:cfRule type="iconSet" priority="76" id="{C4E2F825-E376-4A11-BB0F-1AED5515BC4D}">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Q94:R94</xm:sqref>
        </x14:conditionalFormatting>
        <x14:conditionalFormatting xmlns:xm="http://schemas.microsoft.com/office/excel/2006/main">
          <x14:cfRule type="iconSet" priority="75" id="{EBD51262-6E1D-4196-999E-789DDADEB48C}">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Q95:R95</xm:sqref>
        </x14:conditionalFormatting>
        <x14:conditionalFormatting xmlns:xm="http://schemas.microsoft.com/office/excel/2006/main">
          <x14:cfRule type="iconSet" priority="74" id="{EC7FD267-F679-4D8E-939B-61B59250C390}">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Q104:R104</xm:sqref>
        </x14:conditionalFormatting>
        <x14:conditionalFormatting xmlns:xm="http://schemas.microsoft.com/office/excel/2006/main">
          <x14:cfRule type="iconSet" priority="69" id="{A4AA4B23-460C-441E-9DA5-7ADE8072D13E}">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AC11</xm:sqref>
        </x14:conditionalFormatting>
        <x14:conditionalFormatting xmlns:xm="http://schemas.microsoft.com/office/excel/2006/main">
          <x14:cfRule type="iconSet" priority="68" id="{6B13C54E-A597-4482-A1B3-A623BDC42E7B}">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AC11</xm:sqref>
        </x14:conditionalFormatting>
        <x14:conditionalFormatting xmlns:xm="http://schemas.microsoft.com/office/excel/2006/main">
          <x14:cfRule type="iconSet" priority="67" id="{79ABF5D1-0339-4F4F-8651-F3920D8413CE}">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AC13</xm:sqref>
        </x14:conditionalFormatting>
        <x14:conditionalFormatting xmlns:xm="http://schemas.microsoft.com/office/excel/2006/main">
          <x14:cfRule type="iconSet" priority="66" id="{BAED539B-D0EF-405E-B065-7B59AC930A09}">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AC13</xm:sqref>
        </x14:conditionalFormatting>
        <x14:conditionalFormatting xmlns:xm="http://schemas.microsoft.com/office/excel/2006/main">
          <x14:cfRule type="iconSet" priority="65" id="{64B501C3-2096-43F1-A1C3-00E235A5E36E}">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AC15</xm:sqref>
        </x14:conditionalFormatting>
        <x14:conditionalFormatting xmlns:xm="http://schemas.microsoft.com/office/excel/2006/main">
          <x14:cfRule type="iconSet" priority="64" id="{63C51B62-7FF1-4017-BC4E-35BDA8775182}">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AC15</xm:sqref>
        </x14:conditionalFormatting>
        <x14:conditionalFormatting xmlns:xm="http://schemas.microsoft.com/office/excel/2006/main">
          <x14:cfRule type="iconSet" priority="63" id="{748B22C6-99D0-4D96-B3F3-9976BFB185DA}">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AC18</xm:sqref>
        </x14:conditionalFormatting>
        <x14:conditionalFormatting xmlns:xm="http://schemas.microsoft.com/office/excel/2006/main">
          <x14:cfRule type="iconSet" priority="62" id="{D45D3423-85A6-467E-AB9D-F0A3D1B80207}">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AC18</xm:sqref>
        </x14:conditionalFormatting>
        <x14:conditionalFormatting xmlns:xm="http://schemas.microsoft.com/office/excel/2006/main">
          <x14:cfRule type="iconSet" priority="61" id="{7D0237FC-D7D9-413B-B60B-D0159853FDE3}">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AC20</xm:sqref>
        </x14:conditionalFormatting>
        <x14:conditionalFormatting xmlns:xm="http://schemas.microsoft.com/office/excel/2006/main">
          <x14:cfRule type="iconSet" priority="60" id="{D6FD986C-9857-4D29-A4B3-EADFB324A961}">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AC20</xm:sqref>
        </x14:conditionalFormatting>
        <x14:conditionalFormatting xmlns:xm="http://schemas.microsoft.com/office/excel/2006/main">
          <x14:cfRule type="iconSet" priority="59" id="{31F34B0A-CA08-4C0D-B273-620D613DE674}">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AC22</xm:sqref>
        </x14:conditionalFormatting>
        <x14:conditionalFormatting xmlns:xm="http://schemas.microsoft.com/office/excel/2006/main">
          <x14:cfRule type="iconSet" priority="58" id="{26BB9B4C-E90C-4D3B-8DBB-AC8C6031DAE8}">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AC22</xm:sqref>
        </x14:conditionalFormatting>
        <x14:conditionalFormatting xmlns:xm="http://schemas.microsoft.com/office/excel/2006/main">
          <x14:cfRule type="iconSet" priority="57" id="{6A9FE614-C7C1-4656-BD79-F4A09CEF9481}">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AC24</xm:sqref>
        </x14:conditionalFormatting>
        <x14:conditionalFormatting xmlns:xm="http://schemas.microsoft.com/office/excel/2006/main">
          <x14:cfRule type="iconSet" priority="56" id="{A1F2F074-8A37-42CF-81B6-4F2F02C8D2BE}">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AC24</xm:sqref>
        </x14:conditionalFormatting>
        <x14:conditionalFormatting xmlns:xm="http://schemas.microsoft.com/office/excel/2006/main">
          <x14:cfRule type="iconSet" priority="55" id="{CE3E05CB-7705-4AB9-8EF4-EA5982ACABAB}">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AC26</xm:sqref>
        </x14:conditionalFormatting>
        <x14:conditionalFormatting xmlns:xm="http://schemas.microsoft.com/office/excel/2006/main">
          <x14:cfRule type="iconSet" priority="54" id="{53589955-855C-4AD6-8022-68DE930C56E9}">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AC26</xm:sqref>
        </x14:conditionalFormatting>
        <x14:conditionalFormatting xmlns:xm="http://schemas.microsoft.com/office/excel/2006/main">
          <x14:cfRule type="iconSet" priority="53" id="{5F8EE0A5-32B8-4463-AD9C-E91C0779ECD5}">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AC28</xm:sqref>
        </x14:conditionalFormatting>
        <x14:conditionalFormatting xmlns:xm="http://schemas.microsoft.com/office/excel/2006/main">
          <x14:cfRule type="iconSet" priority="52" id="{69884914-B706-45C7-A959-15F192832CFB}">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AC28</xm:sqref>
        </x14:conditionalFormatting>
        <x14:conditionalFormatting xmlns:xm="http://schemas.microsoft.com/office/excel/2006/main">
          <x14:cfRule type="iconSet" priority="51" id="{C8CFC2CD-EE29-49EE-B991-62EF4A2F54E9}">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T30</xm:sqref>
        </x14:conditionalFormatting>
        <x14:conditionalFormatting xmlns:xm="http://schemas.microsoft.com/office/excel/2006/main">
          <x14:cfRule type="iconSet" priority="50" id="{9A927346-8A18-45BF-A90E-77D28A027057}">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T30</xm:sqref>
        </x14:conditionalFormatting>
        <x14:conditionalFormatting xmlns:xm="http://schemas.microsoft.com/office/excel/2006/main">
          <x14:cfRule type="iconSet" priority="49" id="{3FB89C5A-448E-430F-8541-64C7D562264C}">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T32:T35</xm:sqref>
        </x14:conditionalFormatting>
        <x14:conditionalFormatting xmlns:xm="http://schemas.microsoft.com/office/excel/2006/main">
          <x14:cfRule type="iconSet" priority="48" id="{D57B1DBB-F458-4B08-A2D5-D16CC43E3C87}">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T32:T35</xm:sqref>
        </x14:conditionalFormatting>
        <x14:conditionalFormatting xmlns:xm="http://schemas.microsoft.com/office/excel/2006/main">
          <x14:cfRule type="iconSet" priority="44" id="{9718BEE4-EE0A-4831-8707-CF9F75B13B56}">
            <x14:iconSet iconSet="3Symbols2" showValue="0" custom="1">
              <x14:cfvo type="percent">
                <xm:f>0</xm:f>
              </x14:cfvo>
              <x14:cfvo type="num">
                <xm:f>1</xm:f>
              </x14:cfvo>
              <x14:cfvo type="num">
                <xm:f>2</xm:f>
              </x14:cfvo>
              <x14:cfIcon iconSet="3Symbols2" iconId="1"/>
              <x14:cfIcon iconSet="3Symbols2" iconId="2"/>
              <x14:cfIcon iconSet="NoIcons" iconId="0"/>
            </x14:iconSet>
          </x14:cfRule>
          <xm:sqref>Q107</xm:sqref>
        </x14:conditionalFormatting>
        <x14:conditionalFormatting xmlns:xm="http://schemas.microsoft.com/office/excel/2006/main">
          <x14:cfRule type="iconSet" priority="43" id="{12CE730C-2F98-4EEB-B41D-9144DF47B193}">
            <x14:iconSet iconSet="3Symbols2" showValue="0" custom="1">
              <x14:cfvo type="percent">
                <xm:f>0</xm:f>
              </x14:cfvo>
              <x14:cfvo type="num">
                <xm:f>1</xm:f>
              </x14:cfvo>
              <x14:cfvo type="num">
                <xm:f>2</xm:f>
              </x14:cfvo>
              <x14:cfIcon iconSet="3Symbols2" iconId="1"/>
              <x14:cfIcon iconSet="3Symbols2" iconId="2"/>
              <x14:cfIcon iconSet="NoIcons" iconId="0"/>
            </x14:iconSet>
          </x14:cfRule>
          <xm:sqref>X107</xm:sqref>
        </x14:conditionalFormatting>
        <x14:conditionalFormatting xmlns:xm="http://schemas.microsoft.com/office/excel/2006/main">
          <x14:cfRule type="iconSet" priority="42" id="{F945416F-91EC-42CE-B48A-C2206E139F2E}">
            <x14:iconSet iconSet="3Symbols2" showValue="0" custom="1">
              <x14:cfvo type="percent">
                <xm:f>0</xm:f>
              </x14:cfvo>
              <x14:cfvo type="num">
                <xm:f>1</xm:f>
              </x14:cfvo>
              <x14:cfvo type="num">
                <xm:f>2</xm:f>
              </x14:cfvo>
              <x14:cfIcon iconSet="3Symbols2" iconId="1"/>
              <x14:cfIcon iconSet="3Symbols2" iconId="2"/>
              <x14:cfIcon iconSet="NoIcons" iconId="0"/>
            </x14:iconSet>
          </x14:cfRule>
          <xm:sqref>AE107</xm:sqref>
        </x14:conditionalFormatting>
        <x14:conditionalFormatting xmlns:xm="http://schemas.microsoft.com/office/excel/2006/main">
          <x14:cfRule type="iconSet" priority="41" id="{23E0AC19-F8AE-43E9-ABAA-D4F9D3C9584D}">
            <x14:iconSet iconSet="3Symbols2" showValue="0" custom="1">
              <x14:cfvo type="percent">
                <xm:f>0</xm:f>
              </x14:cfvo>
              <x14:cfvo type="num">
                <xm:f>1</xm:f>
              </x14:cfvo>
              <x14:cfvo type="num">
                <xm:f>2</xm:f>
              </x14:cfvo>
              <x14:cfIcon iconSet="3Symbols2" iconId="1"/>
              <x14:cfIcon iconSet="3Symbols2" iconId="2"/>
              <x14:cfIcon iconSet="NoIcons" iconId="0"/>
            </x14:iconSet>
          </x14:cfRule>
          <xm:sqref>Q106</xm:sqref>
        </x14:conditionalFormatting>
        <x14:conditionalFormatting xmlns:xm="http://schemas.microsoft.com/office/excel/2006/main">
          <x14:cfRule type="iconSet" priority="40" id="{CDF6C1E7-8C2C-464F-888A-E70A1423EA0F}">
            <x14:iconSet iconSet="3Symbols2" showValue="0" custom="1">
              <x14:cfvo type="percent">
                <xm:f>0</xm:f>
              </x14:cfvo>
              <x14:cfvo type="num">
                <xm:f>1</xm:f>
              </x14:cfvo>
              <x14:cfvo type="num">
                <xm:f>2</xm:f>
              </x14:cfvo>
              <x14:cfIcon iconSet="3Symbols2" iconId="1"/>
              <x14:cfIcon iconSet="3Symbols2" iconId="2"/>
              <x14:cfIcon iconSet="NoIcons" iconId="0"/>
            </x14:iconSet>
          </x14:cfRule>
          <xm:sqref>X106</xm:sqref>
        </x14:conditionalFormatting>
        <x14:conditionalFormatting xmlns:xm="http://schemas.microsoft.com/office/excel/2006/main">
          <x14:cfRule type="iconSet" priority="39" id="{44F95C91-2863-4898-B586-FC3AB4A6A44E}">
            <x14:iconSet iconSet="3Symbols2" showValue="0" custom="1">
              <x14:cfvo type="percent">
                <xm:f>0</xm:f>
              </x14:cfvo>
              <x14:cfvo type="num">
                <xm:f>1</xm:f>
              </x14:cfvo>
              <x14:cfvo type="num">
                <xm:f>2</xm:f>
              </x14:cfvo>
              <x14:cfIcon iconSet="3Symbols2" iconId="1"/>
              <x14:cfIcon iconSet="3Symbols2" iconId="2"/>
              <x14:cfIcon iconSet="NoIcons" iconId="0"/>
            </x14:iconSet>
          </x14:cfRule>
          <xm:sqref>AE106</xm:sqref>
        </x14:conditionalFormatting>
        <x14:conditionalFormatting xmlns:xm="http://schemas.microsoft.com/office/excel/2006/main">
          <x14:cfRule type="iconSet" priority="29" id="{AD0089F3-0185-4D6C-901A-BEFBA54ED0B8}">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Q113:Q121</xm:sqref>
        </x14:conditionalFormatting>
        <x14:conditionalFormatting xmlns:xm="http://schemas.microsoft.com/office/excel/2006/main">
          <x14:cfRule type="iconSet" priority="28" id="{20F7A9C9-9DC1-4718-8DF3-CC2BB90EBC72}">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Q113:Q121</xm:sqref>
        </x14:conditionalFormatting>
        <x14:conditionalFormatting xmlns:xm="http://schemas.microsoft.com/office/excel/2006/main">
          <x14:cfRule type="iconSet" priority="27" id="{0FFE1EC8-3A3D-415A-A31A-1D090F2E710A}">
            <x14:iconSet iconSet="3Symbols2" showValue="0" custom="1">
              <x14:cfvo type="percent">
                <xm:f>0</xm:f>
              </x14:cfvo>
              <x14:cfvo type="num">
                <xm:f>1</xm:f>
              </x14:cfvo>
              <x14:cfvo type="num">
                <xm:f>2</xm:f>
              </x14:cfvo>
              <x14:cfIcon iconSet="3Symbols2" iconId="1"/>
              <x14:cfIcon iconSet="3Symbols2" iconId="2"/>
              <x14:cfIcon iconSet="NoIcons" iconId="0"/>
            </x14:iconSet>
          </x14:cfRule>
          <xm:sqref>Q112:Q121</xm:sqref>
        </x14:conditionalFormatting>
        <x14:conditionalFormatting xmlns:xm="http://schemas.microsoft.com/office/excel/2006/main">
          <x14:cfRule type="iconSet" priority="26" id="{7B3ED8C5-4BEC-401A-9CFB-F00463AAAE78}">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X113:X121</xm:sqref>
        </x14:conditionalFormatting>
        <x14:conditionalFormatting xmlns:xm="http://schemas.microsoft.com/office/excel/2006/main">
          <x14:cfRule type="iconSet" priority="25" id="{2B7099D8-71FB-443A-BEED-6C29364251CF}">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X113:X121</xm:sqref>
        </x14:conditionalFormatting>
        <x14:conditionalFormatting xmlns:xm="http://schemas.microsoft.com/office/excel/2006/main">
          <x14:cfRule type="iconSet" priority="24" id="{ECFE4F00-E136-4760-8E02-EB1822169E8F}">
            <x14:iconSet iconSet="3Symbols2" showValue="0" custom="1">
              <x14:cfvo type="percent">
                <xm:f>0</xm:f>
              </x14:cfvo>
              <x14:cfvo type="num">
                <xm:f>1</xm:f>
              </x14:cfvo>
              <x14:cfvo type="num">
                <xm:f>2</xm:f>
              </x14:cfvo>
              <x14:cfIcon iconSet="3Symbols2" iconId="1"/>
              <x14:cfIcon iconSet="3Symbols2" iconId="2"/>
              <x14:cfIcon iconSet="NoIcons" iconId="0"/>
            </x14:iconSet>
          </x14:cfRule>
          <xm:sqref>X112:X121</xm:sqref>
        </x14:conditionalFormatting>
        <x14:conditionalFormatting xmlns:xm="http://schemas.microsoft.com/office/excel/2006/main">
          <x14:cfRule type="iconSet" priority="23" id="{5D7D1CF5-37BC-48C4-B75B-C436D8FEDDCD}">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AE113:AE121</xm:sqref>
        </x14:conditionalFormatting>
        <x14:conditionalFormatting xmlns:xm="http://schemas.microsoft.com/office/excel/2006/main">
          <x14:cfRule type="iconSet" priority="22" id="{8E9A7B7D-C55D-4BA7-B600-FEF36006AF1C}">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AE113:AE121</xm:sqref>
        </x14:conditionalFormatting>
        <x14:conditionalFormatting xmlns:xm="http://schemas.microsoft.com/office/excel/2006/main">
          <x14:cfRule type="iconSet" priority="21" id="{E5412607-A4F5-4EF6-95F4-E9AB0D3E771C}">
            <x14:iconSet iconSet="3Symbols2" showValue="0" custom="1">
              <x14:cfvo type="percent">
                <xm:f>0</xm:f>
              </x14:cfvo>
              <x14:cfvo type="num">
                <xm:f>1</xm:f>
              </x14:cfvo>
              <x14:cfvo type="num">
                <xm:f>2</xm:f>
              </x14:cfvo>
              <x14:cfIcon iconSet="3Symbols2" iconId="1"/>
              <x14:cfIcon iconSet="3Symbols2" iconId="2"/>
              <x14:cfIcon iconSet="NoIcons" iconId="0"/>
            </x14:iconSet>
          </x14:cfRule>
          <xm:sqref>AE112:AE121</xm:sqref>
        </x14:conditionalFormatting>
        <x14:conditionalFormatting xmlns:xm="http://schemas.microsoft.com/office/excel/2006/main">
          <x14:cfRule type="iconSet" priority="17" id="{3B096289-6751-45C9-A52D-590D2D2214BA}">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X94</xm:sqref>
        </x14:conditionalFormatting>
        <x14:conditionalFormatting xmlns:xm="http://schemas.microsoft.com/office/excel/2006/main">
          <x14:cfRule type="iconSet" priority="16" id="{C8D80B15-4EC4-4859-9C04-681E61088DBE}">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X95</xm:sqref>
        </x14:conditionalFormatting>
        <x14:conditionalFormatting xmlns:xm="http://schemas.microsoft.com/office/excel/2006/main">
          <x14:cfRule type="iconSet" priority="15" id="{CB9796C0-0521-4D92-B560-78BAB96949A5}">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AE94</xm:sqref>
        </x14:conditionalFormatting>
        <x14:conditionalFormatting xmlns:xm="http://schemas.microsoft.com/office/excel/2006/main">
          <x14:cfRule type="iconSet" priority="14" id="{74C488FC-A1C8-4974-B513-E524EF9D87E0}">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AE95</xm:sqref>
        </x14:conditionalFormatting>
        <x14:conditionalFormatting xmlns:xm="http://schemas.microsoft.com/office/excel/2006/main">
          <x14:cfRule type="iconSet" priority="13" id="{5847AB80-49AD-4A3C-B7EA-41B74CB917C3}">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X104</xm:sqref>
        </x14:conditionalFormatting>
        <x14:conditionalFormatting xmlns:xm="http://schemas.microsoft.com/office/excel/2006/main">
          <x14:cfRule type="iconSet" priority="12" id="{910D8685-859F-4753-8A15-23497282ACCC}">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AE104</xm:sqref>
        </x14:conditionalFormatting>
        <x14:conditionalFormatting xmlns:xm="http://schemas.microsoft.com/office/excel/2006/main">
          <x14:cfRule type="iconSet" priority="6" id="{5D094841-BF3C-43EE-B468-C6B153F48776}">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N48:N49</xm:sqref>
        </x14:conditionalFormatting>
        <x14:conditionalFormatting xmlns:xm="http://schemas.microsoft.com/office/excel/2006/main">
          <x14:cfRule type="iconSet" priority="5" id="{6F910583-6F8E-4C4A-847A-A71A9480B805}">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N50:N51</xm:sqref>
        </x14:conditionalFormatting>
        <x14:conditionalFormatting xmlns:xm="http://schemas.microsoft.com/office/excel/2006/main">
          <x14:cfRule type="iconSet" priority="4" id="{77A92A0E-ECA3-44F0-9DEF-F515AEABAAC5}">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N52:N53</xm:sqref>
        </x14:conditionalFormatting>
        <x14:conditionalFormatting xmlns:xm="http://schemas.microsoft.com/office/excel/2006/main">
          <x14:cfRule type="iconSet" priority="3" id="{964EA502-E680-494C-88DF-CD55DE823A3D}">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N54</xm:sqref>
        </x14:conditionalFormatting>
        <x14:conditionalFormatting xmlns:xm="http://schemas.microsoft.com/office/excel/2006/main">
          <x14:cfRule type="iconSet" priority="2" id="{B4090EEE-A7F9-4415-B6B8-274DA73063D7}">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N58:N59</xm:sqref>
        </x14:conditionalFormatting>
        <x14:conditionalFormatting xmlns:xm="http://schemas.microsoft.com/office/excel/2006/main">
          <x14:cfRule type="iconSet" priority="1" id="{455BC11D-5482-420C-B886-6820DE65DEED}">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N60</xm:sqref>
        </x14:conditionalFormatting>
        <x14:conditionalFormatting xmlns:xm="http://schemas.microsoft.com/office/excel/2006/main">
          <x14:cfRule type="iconSet" priority="7" id="{97C12BD0-DE53-47C9-80EB-6AC34F04B517}">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N46:N47 N55:N57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
  <sheetViews>
    <sheetView workbookViewId="0">
      <selection activeCell="G11" sqref="G11:AB11"/>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5</vt:i4>
      </vt:variant>
    </vt:vector>
  </HeadingPairs>
  <TitlesOfParts>
    <vt:vector size="9" baseType="lpstr">
      <vt:lpstr>Hoja1</vt:lpstr>
      <vt:lpstr>Hoja2</vt:lpstr>
      <vt:lpstr>DATOS</vt:lpstr>
      <vt:lpstr>Hoja3</vt:lpstr>
      <vt:lpstr>ESPECIALIDAD</vt:lpstr>
      <vt:lpstr>SINO</vt:lpstr>
      <vt:lpstr>SOLOSI</vt:lpstr>
      <vt:lpstr>TIPO</vt:lpstr>
      <vt:lpstr>TITULACION</vt:lpstr>
    </vt:vector>
  </TitlesOfParts>
  <Company>ASEPEYO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 5 - RMN</dc:title>
  <dc:creator>ASUNCION ANGUERA BAREA</dc:creator>
  <cp:lastModifiedBy>ASUNCION ANGUERA BAREA</cp:lastModifiedBy>
  <cp:lastPrinted>2020-03-16T01:37:19Z</cp:lastPrinted>
  <dcterms:created xsi:type="dcterms:W3CDTF">2020-03-14T17:28:42Z</dcterms:created>
  <dcterms:modified xsi:type="dcterms:W3CDTF">2021-07-09T11:27:58Z</dcterms:modified>
</cp:coreProperties>
</file>

<file path=userCustomization/customUI.xml><?xml version="1.0" encoding="utf-8"?>
<mso:customUI xmlns:doc="http://schemas.microsoft.com/office/2006/01/customui/currentDocument" xmlns:mso="http://schemas.microsoft.com/office/2006/01/customui">
  <mso:ribbon>
    <mso:qat>
      <mso:documentControls>
        <mso:button idQ="doc:CARGAR_DATOS_1" visible="true" label="CARGAR_DATOS" imageMso="HappyFace" onAction="CARGAR_DATOS"/>
      </mso:documentControls>
    </mso:qat>
  </mso:ribbon>
</mso:customUI>
</file>